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defaultThemeVersion="202300"/>
  <mc:AlternateContent xmlns:mc="http://schemas.openxmlformats.org/markup-compatibility/2006">
    <mc:Choice Requires="x15">
      <x15ac:absPath xmlns:x15ac="http://schemas.microsoft.com/office/spreadsheetml/2010/11/ac" url="C:\Users\stiem\OneDrive\Documents\_KnowYourFinance\Modellen\Strategierealisatie\"/>
    </mc:Choice>
  </mc:AlternateContent>
  <xr:revisionPtr revIDLastSave="0" documentId="13_ncr:1_{4482C90C-4E7A-4273-9C34-3153ADB92E94}" xr6:coauthVersionLast="47" xr6:coauthVersionMax="47" xr10:uidLastSave="{00000000-0000-0000-0000-000000000000}"/>
  <bookViews>
    <workbookView xWindow="-108" yWindow="-108" windowWidth="23256" windowHeight="12456" xr2:uid="{A1291E32-B833-4426-9D71-80AEE2469C8F}"/>
  </bookViews>
  <sheets>
    <sheet name="Cover" sheetId="8" r:id="rId1"/>
    <sheet name="Bepalingen" sheetId="5" r:id="rId2"/>
    <sheet name="Modeltoelichting" sheetId="6" r:id="rId3"/>
    <sheet name="INVOER-&gt;" sheetId="7" r:id="rId4"/>
    <sheet name="Strategiekaart" sheetId="1" r:id="rId5"/>
    <sheet name="Strategische initiatieven" sheetId="3" r:id="rId6"/>
    <sheet name="Strategische risico's" sheetId="2" r:id="rId7"/>
    <sheet name="Voorbeeld Exploitatie spec" sheetId="4" r:id="rId8"/>
  </sheets>
  <definedNames>
    <definedName name="_xlnm.Print_Area" localSheetId="4">Strategiekaart!$B$1:$H$21</definedName>
    <definedName name="_xlnm.Print_Area" localSheetId="5">'Strategische initiatieven'!$B$1:$K$32</definedName>
    <definedName name="_xlnm.Print_Area" localSheetId="6">'Strategische risico''s'!$B$1:$E$20</definedName>
    <definedName name="_xlnm.Print_Area" localSheetId="7">'Voorbeeld Exploitatie spec'!$B$1:$O$37</definedName>
  </definedNames>
  <calcPr calcId="191029"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B17" i="2" l="1"/>
  <c r="B13" i="2"/>
  <c r="B9" i="2"/>
  <c r="B3" i="4"/>
  <c r="B3" i="2"/>
  <c r="J24" i="3"/>
  <c r="F24" i="3"/>
  <c r="C21" i="3"/>
  <c r="C20" i="3"/>
  <c r="C19" i="3"/>
  <c r="B19" i="3"/>
  <c r="K22" i="3"/>
  <c r="J22" i="3"/>
  <c r="I22" i="3"/>
  <c r="G22" i="3"/>
  <c r="F22" i="3"/>
  <c r="H21" i="3"/>
  <c r="H20" i="3"/>
  <c r="H19" i="3"/>
  <c r="H22" i="3" s="1"/>
  <c r="C17" i="3"/>
  <c r="C16" i="3"/>
  <c r="C15" i="3"/>
  <c r="B15" i="3"/>
  <c r="K18" i="3"/>
  <c r="J18" i="3"/>
  <c r="I18" i="3"/>
  <c r="G18" i="3"/>
  <c r="G24" i="3" s="1"/>
  <c r="F18" i="3"/>
  <c r="H17" i="3"/>
  <c r="H16" i="3"/>
  <c r="H15" i="3"/>
  <c r="H11" i="3"/>
  <c r="H12" i="3"/>
  <c r="H13" i="3"/>
  <c r="K14" i="3"/>
  <c r="J14" i="3"/>
  <c r="I14" i="3"/>
  <c r="I24" i="3" s="1"/>
  <c r="G14" i="3"/>
  <c r="F14" i="3"/>
  <c r="C11" i="3"/>
  <c r="F10" i="3"/>
  <c r="C13" i="3"/>
  <c r="C12" i="3"/>
  <c r="B11" i="3"/>
  <c r="B6" i="3"/>
  <c r="C19" i="4"/>
  <c r="C15" i="4"/>
  <c r="C10" i="4"/>
  <c r="C6" i="4"/>
  <c r="B6" i="4"/>
  <c r="B5" i="2"/>
  <c r="B3" i="3"/>
  <c r="C9" i="3"/>
  <c r="C8" i="3"/>
  <c r="C7" i="3"/>
  <c r="C6" i="3"/>
  <c r="K39" i="3"/>
  <c r="J39" i="3"/>
  <c r="I39" i="3"/>
  <c r="H39" i="3"/>
  <c r="G39" i="3"/>
  <c r="G9" i="3"/>
  <c r="G8" i="3"/>
  <c r="G7" i="3"/>
  <c r="G6" i="3"/>
  <c r="G10" i="3" s="1"/>
  <c r="F39" i="3"/>
  <c r="K9" i="3"/>
  <c r="J9" i="3"/>
  <c r="I9" i="3"/>
  <c r="K8" i="3"/>
  <c r="J8" i="3"/>
  <c r="I8" i="3"/>
  <c r="H8" i="3" s="1"/>
  <c r="K7" i="3"/>
  <c r="J7" i="3"/>
  <c r="I7" i="3"/>
  <c r="K6" i="3"/>
  <c r="J6" i="3"/>
  <c r="I6" i="3"/>
  <c r="K22" i="4"/>
  <c r="K21" i="4"/>
  <c r="K20" i="4"/>
  <c r="K19" i="4"/>
  <c r="K17" i="4"/>
  <c r="K16" i="4"/>
  <c r="K15" i="4"/>
  <c r="N23" i="4"/>
  <c r="M23" i="4"/>
  <c r="L23" i="4"/>
  <c r="J23" i="4"/>
  <c r="I23" i="4"/>
  <c r="H23" i="4"/>
  <c r="F23" i="4"/>
  <c r="G22" i="4"/>
  <c r="G21" i="4"/>
  <c r="G20" i="4"/>
  <c r="H18" i="4"/>
  <c r="N18" i="4"/>
  <c r="M18" i="4"/>
  <c r="L18" i="4"/>
  <c r="J18" i="4"/>
  <c r="I18" i="4"/>
  <c r="F18" i="4"/>
  <c r="G17" i="4"/>
  <c r="G16" i="4"/>
  <c r="N14" i="4"/>
  <c r="M14" i="4"/>
  <c r="L14" i="4"/>
  <c r="J14" i="4"/>
  <c r="J24" i="4" s="1"/>
  <c r="J28" i="4" s="1"/>
  <c r="I14" i="4"/>
  <c r="H14" i="4"/>
  <c r="F14" i="4"/>
  <c r="K13" i="4"/>
  <c r="K12" i="4"/>
  <c r="K11" i="4"/>
  <c r="K10" i="4"/>
  <c r="G13" i="4"/>
  <c r="G12" i="4"/>
  <c r="G11" i="4"/>
  <c r="K8" i="4"/>
  <c r="K7" i="4"/>
  <c r="K6" i="4"/>
  <c r="N9" i="4"/>
  <c r="M9" i="4"/>
  <c r="M24" i="4" s="1"/>
  <c r="M28" i="4" s="1"/>
  <c r="L9" i="4"/>
  <c r="L24" i="4" s="1"/>
  <c r="L28" i="4" s="1"/>
  <c r="G8" i="4"/>
  <c r="G7" i="4"/>
  <c r="J9" i="4"/>
  <c r="I9" i="4"/>
  <c r="I24" i="4" s="1"/>
  <c r="I28" i="4" s="1"/>
  <c r="H9" i="4"/>
  <c r="F9" i="4"/>
  <c r="G19" i="4"/>
  <c r="G15" i="4"/>
  <c r="G10" i="4"/>
  <c r="G6" i="4"/>
  <c r="K24" i="3" l="1"/>
  <c r="K10" i="3"/>
  <c r="K38" i="3" s="1"/>
  <c r="K40" i="3" s="1"/>
  <c r="H18" i="3"/>
  <c r="I10" i="3"/>
  <c r="I38" i="3" s="1"/>
  <c r="I40" i="3" s="1"/>
  <c r="J10" i="3"/>
  <c r="H14" i="3"/>
  <c r="H24" i="3" s="1"/>
  <c r="F38" i="3"/>
  <c r="F40" i="3" s="1"/>
  <c r="H9" i="3"/>
  <c r="G38" i="3"/>
  <c r="G40" i="3" s="1"/>
  <c r="J38" i="3"/>
  <c r="J40" i="3" s="1"/>
  <c r="H7" i="3"/>
  <c r="H6" i="3"/>
  <c r="N24" i="4"/>
  <c r="N28" i="4" s="1"/>
  <c r="H24" i="4"/>
  <c r="H28" i="4" s="1"/>
  <c r="F24" i="4"/>
  <c r="F28" i="4" s="1"/>
  <c r="K14" i="4"/>
  <c r="K23" i="4"/>
  <c r="G23" i="4"/>
  <c r="G14" i="4"/>
  <c r="K18" i="4"/>
  <c r="G18" i="4"/>
  <c r="K9" i="4"/>
  <c r="G9" i="4"/>
  <c r="H10" i="3" l="1"/>
  <c r="H38" i="3" s="1"/>
  <c r="H40" i="3" s="1"/>
  <c r="G24" i="4"/>
  <c r="G28" i="4" s="1"/>
  <c r="K24" i="4"/>
  <c r="K28" i="4" s="1"/>
</calcChain>
</file>

<file path=xl/sharedStrings.xml><?xml version="1.0" encoding="utf-8"?>
<sst xmlns="http://schemas.openxmlformats.org/spreadsheetml/2006/main" count="248" uniqueCount="170">
  <si>
    <t>Doel</t>
  </si>
  <si>
    <t>Strategisch initiatieven</t>
  </si>
  <si>
    <t>Verhogen van de klantenservice</t>
  </si>
  <si>
    <t>Doel 2</t>
  </si>
  <si>
    <t>Doel 3</t>
  </si>
  <si>
    <t>Doel 4</t>
  </si>
  <si>
    <t>KnowYourFinance</t>
  </si>
  <si>
    <t>Stuurindicatoren</t>
  </si>
  <si>
    <t>Eigenaar</t>
  </si>
  <si>
    <t>Directeur Services: organisatie mystery guests en structuur evaluaties
Locatiemanager: organiseren evaluaties en opvolging</t>
  </si>
  <si>
    <t>Directeur Services</t>
  </si>
  <si>
    <t>Directeur HR: coördineren aanvullende training en coaching
Locatiemanager: team- en medewerkerontwikkeling
Directeur Services: kennisdeling tussen locaties coördineren</t>
  </si>
  <si>
    <t>Strategiekaart</t>
  </si>
  <si>
    <t>Capex</t>
  </si>
  <si>
    <t>FTE</t>
  </si>
  <si>
    <t>Euro bedragen x 1.000</t>
  </si>
  <si>
    <t>Jaar 1</t>
  </si>
  <si>
    <t>Jaar 2</t>
  </si>
  <si>
    <t>Financiële exploitatie</t>
  </si>
  <si>
    <t>Totaal</t>
  </si>
  <si>
    <t>Planning</t>
  </si>
  <si>
    <t>Strategische initiatieven</t>
  </si>
  <si>
    <t>Strategische risico's</t>
  </si>
  <si>
    <t>Capex = investering met meerjarige afschrijvingen; vereist afzonderlijke business case</t>
  </si>
  <si>
    <t>FTE = inschatting van benodige interne inzet medewerkers per jaar</t>
  </si>
  <si>
    <t>Opzetten en start wervingscampagne
Toename servicemdw-ers jaar 1
Toename servicemdw-ers jaar 2</t>
  </si>
  <si>
    <t>Inhuren trainingsbureau
Opstellen trainigsprogramma's
Aantal servicemdw-ers getraind jaar 1
Aantal servicemdw-ers getraind jaar 2</t>
  </si>
  <si>
    <t>Vergroten aantal klant-service medewerkers: +20% per einde jaar 2</t>
  </si>
  <si>
    <t>Training service medewerkers volgens trainingplan xyz: aantal servicemdw-ers getraind per einde jaar 2 = 80%</t>
  </si>
  <si>
    <t>Mysterie guests en evaluaties: elke 2 jaar wordt elke locatie bezocht door een mystery guest, met opvolgende evaluatie. Aantal locaties bezocht en geëvalueerd per einde jaar 2 = 100%</t>
  </si>
  <si>
    <t>Ontwikkelen informatie/klantportaal tbv betere informatieverstrekking aan klanten; volledig live per einde jaar 2.</t>
  </si>
  <si>
    <t>Q1 jaar 1</t>
  </si>
  <si>
    <t>Q1 jaar 1
+10%
+20%</t>
  </si>
  <si>
    <t>Q1 jaar 1
Q2 jaar 1
50%
80%</t>
  </si>
  <si>
    <t>Selectie mystery guest bureau
Aantal locaties bezocht/geëvalueerd in jaar 1
jaar 2</t>
  </si>
  <si>
    <t>Q1 jaar 1
50%
100%</t>
  </si>
  <si>
    <t xml:space="preserve">
Q2 jaar 1
Jaar 1
Q2 jaar 2
Jaar 2</t>
  </si>
  <si>
    <t>Planning:
- Specificatie van eisen en wensen
- Selectie software partner
- Pilot 2 locaties
- Alle locaties live</t>
  </si>
  <si>
    <t>Mijlpalen en resultaten</t>
  </si>
  <si>
    <t>Structureel*</t>
  </si>
  <si>
    <t>Structureel* = jaarlijkse kosten na jaar 2</t>
  </si>
  <si>
    <t>Financiële exploitatie = Inschatting van kosten per jaar; verder te specificeren en op te nemen in financiële meerjarenbegroting en jaarbegroting</t>
  </si>
  <si>
    <t>Targets/streefwaarden gedefinieerd per einde jaar jaar 2, met 50% realisatie per einde jaar jaar 1, tenzij anders gedefinieerd</t>
  </si>
  <si>
    <t>+20%</t>
  </si>
  <si>
    <t>-10%
-20%
+20%</t>
  </si>
  <si>
    <t>Wachttijd verlaging:
Aantal klachten verlaging:
First Time Right verhoging:</t>
  </si>
  <si>
    <t>Klantenwaardering stijging tav service:</t>
  </si>
  <si>
    <t xml:space="preserve">
+10%</t>
  </si>
  <si>
    <t>Beheersmaatregelen/acties</t>
  </si>
  <si>
    <t xml:space="preserve">Onzekerheid/onduidelijkheid bij medewerkers
</t>
  </si>
  <si>
    <t xml:space="preserve">Mogelijk: niet alle teams en alle mdw-ers zullen even snel meegaan in verandering
</t>
  </si>
  <si>
    <t>Onvoldoende zicht op markt van softwareleveranciers klantsystemen</t>
  </si>
  <si>
    <t>Veranderprogramma, met oa introductie moment met toelichting van directeur, team- en persoonlijke begeleiding door locatiemanager, informatiebulletins, incl toelichting op strategische relevantie.
Jaarlijkse beoordeling aansluiten op nieuwe ontwikkeling en verwachtingen, met incentives voor afronden trainingen en rol in veranderproces.</t>
  </si>
  <si>
    <t>Uitgebreidere training en coaching beschikbaar stellen voor mdw-ers en teams indien nodig.
Initiëren kennisdeling tussen teams. Leren van koplopers.</t>
  </si>
  <si>
    <t>Uitvoeren van een martverkenning om markt van informatiesystemen in kaart te brengen en potentiële leveranciers mee te nemen in het proces.</t>
  </si>
  <si>
    <t>Opzetten en start wervingscampagne</t>
  </si>
  <si>
    <t>Toename servicemdw-ers jaar 1</t>
  </si>
  <si>
    <t>Toename servicemdw-ers jaar 2</t>
  </si>
  <si>
    <t>+10%</t>
  </si>
  <si>
    <t>Totaal 1+2</t>
  </si>
  <si>
    <t>Formatie intern gem fte</t>
  </si>
  <si>
    <t>Gem 1+2</t>
  </si>
  <si>
    <t>Inhuren trainingsbureau</t>
  </si>
  <si>
    <t>Aantal servicemdw-ers getraind jaar 1</t>
  </si>
  <si>
    <t>Q2 jaar 1</t>
  </si>
  <si>
    <t>50%</t>
  </si>
  <si>
    <t>+80%</t>
  </si>
  <si>
    <t>+50%</t>
  </si>
  <si>
    <t>Aantal servicemdw-ers getraind jaar 2+</t>
  </si>
  <si>
    <t>Totaal initiatief</t>
  </si>
  <si>
    <t>Budget-
houder</t>
  </si>
  <si>
    <t>Locatie</t>
  </si>
  <si>
    <t>Opstellen trainigsprogramma's</t>
  </si>
  <si>
    <t>HR</t>
  </si>
  <si>
    <t>Selectie mystery guest bureau</t>
  </si>
  <si>
    <t>Aantal locaties bezocht jaar 1</t>
  </si>
  <si>
    <t>100%</t>
  </si>
  <si>
    <t>Aantal locaties bezocht jaar 2+</t>
  </si>
  <si>
    <t>Services</t>
  </si>
  <si>
    <t>Exploitatie specificatie</t>
  </si>
  <si>
    <t>Specificatie van eisen en wensen</t>
  </si>
  <si>
    <t>Selectie software partner</t>
  </si>
  <si>
    <t>Pilot 2 locaties</t>
  </si>
  <si>
    <t>Q2 jaar 2</t>
  </si>
  <si>
    <t>Alle locaties live</t>
  </si>
  <si>
    <t>Totaal Doel</t>
  </si>
  <si>
    <t>Totaal 1+2 = optelling exploitatie jaren 1 en 2</t>
  </si>
  <si>
    <t>FTE = inschatting van benodige interne inzet medewerkers per jaar, in gemiddelde fte over de periode</t>
  </si>
  <si>
    <t>Gem 1+2 = gemiddelde fte over de jaren 1 en 2</t>
  </si>
  <si>
    <t>Budgethouder = organisatieonderdeel die verantwoordelijk is voor financiële begroting en realisatie</t>
  </si>
  <si>
    <t>Check</t>
  </si>
  <si>
    <t>Totaal optelling deze sheet</t>
  </si>
  <si>
    <t>Totaal sheet Exploitatie specificatie</t>
  </si>
  <si>
    <t>Verschil</t>
  </si>
  <si>
    <t>Volledige sheet is (handmatige) invoer</t>
  </si>
  <si>
    <t>Mijlpalen en resultaten op hoofdlijnen; detailplanning wordt aanvullende opgesteld bij de jaarplanning/jaarbegroting</t>
  </si>
  <si>
    <t>Kolommen Mijlpalen en resultaten, Planning en Capex zijn (handmatige) invoer</t>
  </si>
  <si>
    <t>Risico's/aandachtspunten</t>
  </si>
  <si>
    <t>De kolommen Risico's/aandachtspunten, Beheersmaatregelen/acties en Eigenaar zijn (handmatige) invoer</t>
  </si>
  <si>
    <t>Risico's/aandachtspunten betreffen strategische risico's tav het gestelde doel</t>
  </si>
  <si>
    <t>Definieer één of meer beheersmaatregelen/acties om een risico te mitigeren of om de impact bij het voortdoen van het risico te beperken</t>
  </si>
  <si>
    <t>Definieer een eigenaar per risico en/of per beheersmaatregel</t>
  </si>
  <si>
    <t>Manager Communicatie
Locatie Manager
Directeur HR</t>
  </si>
  <si>
    <t>Doelindicator</t>
  </si>
  <si>
    <t>&lt;Doelindicator&gt;</t>
  </si>
  <si>
    <t>&lt;Stuurindicator 1&gt;
&lt;Stuurindicator 2&gt;</t>
  </si>
  <si>
    <t>&lt;Initiatief 1&gt;</t>
  </si>
  <si>
    <t>&lt;Initiatief 2&gt;</t>
  </si>
  <si>
    <t>&lt;Initiatief 3&gt;</t>
  </si>
  <si>
    <t>"Wij zijn de dienstverlener die de beste service biedt voor onze klanten"</t>
  </si>
  <si>
    <t>Strategisch initiatieven en resultaten</t>
  </si>
  <si>
    <t>Directeur HR: wervingscampagne en coördinatie
Locatiemanager: voortgang werving nieuwe mdw-ers</t>
  </si>
  <si>
    <t>Directeur HR: organisatie training en communicatie
Locatiemanager: voortgang training medewerkers</t>
  </si>
  <si>
    <t>Specificeer eigenaren, met onderscheid naar overkoepelende/coördinererende verantwoordelijkheden en lijn/functionele verantwoordelijkheden</t>
  </si>
  <si>
    <t>Definieer strategische initiatieven met meetbare resultaten</t>
  </si>
  <si>
    <t>&lt;Risico 1&gt;</t>
  </si>
  <si>
    <t>&lt;Risico 2&gt;</t>
  </si>
  <si>
    <t>&lt;Risico 3&gt;</t>
  </si>
  <si>
    <t>Maak een specificatie van benodigde middelen en formatie per mijlpaal/resultaat, zoals Voorbeeld Exploitatie spec. Koppel FTE en Financiële exploitatie aan de specificatie, zie check onderaan sheet</t>
  </si>
  <si>
    <t>Bepalingen voor gebruik</t>
  </si>
  <si>
    <t>Het model kan vrij gebruikt worden als aanzet voor eigen gebruik en ten behoeve van ontwikkeling van de eigen kennis.</t>
  </si>
  <si>
    <t>Het model kan gebruikt voor onderwijskundige doeleinden in klassikale onderwijsvormen en voor praktijkgerichte case studies na toestemming van KYF en onder de voorwaarde dat copyright en intellectuele eigendom van het model worden gerespecteerd.</t>
  </si>
  <si>
    <t>KnowYourFinance en/of de auteur kunnen niet verantwoordelijk worden gehouden voor een juiste werking van het model in uw specifieke organisatie/onderneming. Ook kunnen KnowYourFinance en/of de auteur niet aansprakelijk worden gesteld voor onjuistheden in het model. KnowYourFinance hecht veel waarde aan kwaliteit en een zinvol gebruik van het model. In het geval van gesignaleerde onjuistheden of onvolkomenheden, zal KnowYourFinance deze zo spoedig mogelijk oplossen, in afstemming met de gebruiker(s) van het model.</t>
  </si>
  <si>
    <t>KnowYourFinance en de auteur zijn niet verantwoordelijk voor besluitvorming (of achterwege blijven hiervan) op basis van het model, zowel niet in de oorspronkelijke vorm als in aangepaste vorm.</t>
  </si>
  <si>
    <t>KnowYourFinance is intellectueel eigenaar van het model. Het is niet toegestaan in welke vorm dan ook het model of gedeelten ervan (in oorspronkelijke of aangepaste vorm) te verspreiden of te delen met derden (tegen een vergoeding noch kosteloos), met uitzondering van deling van het model ten behoeve van gebruik en kennisdeling binnen de eigen organisatie/onderneming.</t>
  </si>
  <si>
    <t>Het model is generiek van opzet, dat als voorbeeld kan dienen voor de vertaling van de strategie ten behoeve van de sturing en strategierealisatie. Zorgvuldige beoordeling dient plaats te vinden of het toepasbaar in uw organisatie en/of uw situatie.  Mogelijk moeten aanpassingen gedaan worden om het model te laten aansluiten op uw specifieke omstandigheden, eisen en wensen. Voldoende kennis van excel en financieel modelleren is noodzakelijk voor het aanpassen van het model, het geschikt maken voor een specifieke bedrijfssituatie en het gebruik van het model. Vraag advies van KYF over de geschiktheid, de benodigde aanpassingen en het gebruik van het model.</t>
  </si>
  <si>
    <t>Toelichtingen bij model</t>
  </si>
  <si>
    <t>U kunt contact opnemen met KnowYourFinance bij vragen over het model, of indien u klant-specifieke wensen en toepassingen heeft. We waarderen uw feedback over het model en het delen van uw gebruikservaringen. Wij nodigen u uit een email te sturen of onze webstite te bezoeken via onderstaande links.</t>
  </si>
  <si>
    <t>info@knowyourfinance.nl</t>
  </si>
  <si>
    <t>https://knowyourfinance.nl</t>
  </si>
  <si>
    <t>Model kenmerken en toepasbaarheid</t>
  </si>
  <si>
    <t>Praktisch gebruik</t>
  </si>
  <si>
    <t>KnowYourFinance heeft als doel organisaties te ondersteunen bij de strategierealisatie en financiële planning, analyse en besluitvorming en de kennis hierover praktisch beschikbaar te stellen.</t>
  </si>
  <si>
    <r>
      <rPr>
        <b/>
        <sz val="11"/>
        <rFont val="Aptos Narrow"/>
        <family val="2"/>
        <scheme val="minor"/>
      </rPr>
      <t>Model type:</t>
    </r>
    <r>
      <rPr>
        <sz val="11"/>
        <rFont val="Aptos Narrow"/>
        <family val="2"/>
        <scheme val="minor"/>
      </rPr>
      <t xml:space="preserve"> Strategievertaling en -realisatie</t>
    </r>
  </si>
  <si>
    <r>
      <rPr>
        <b/>
        <sz val="11"/>
        <rFont val="Aptos Narrow"/>
        <family val="2"/>
        <scheme val="minor"/>
      </rPr>
      <t>Toepassing:</t>
    </r>
    <r>
      <rPr>
        <sz val="11"/>
        <rFont val="Aptos Narrow"/>
        <family val="2"/>
        <scheme val="minor"/>
      </rPr>
      <t xml:space="preserve"> Het model dient als voorbeeld voor de vertaling van de strategie naar concrete doelen, indicatoren, initiatieven, eigenaren, financiële en formatieve middelen en strategische risico's.</t>
    </r>
  </si>
  <si>
    <r>
      <rPr>
        <b/>
        <sz val="11"/>
        <rFont val="Aptos Narrow"/>
        <family val="2"/>
        <scheme val="minor"/>
      </rPr>
      <t>Relevant:</t>
    </r>
    <r>
      <rPr>
        <sz val="11"/>
        <rFont val="Aptos Narrow"/>
        <family val="2"/>
        <scheme val="minor"/>
      </rPr>
      <t xml:space="preserve"> Het model gaat ervan uit dat een strategie en strategische ambities zijn gedefinieerd. Het model is is een hulpmiddel om de strategie concreet te maken voor realisatie binnen de organisatie en binnen alle organisatieonderdelen. Het is model is echter niet meer dan een hulpmiddel. Factoren voor een succesvolle strategierealisatie die vaak relevanter zijn dan de tooling, zijn: een consistente werkwijze en bespreking tav de strategierealisatie binnen de gehele organisatie, effectief leiderschap en een cultuur gericht op eigenaarschap en passende bevoegdheden, resultaatverantwoordelijkheid,  lerend vermogen, transparantie en continu verbeteren.</t>
    </r>
  </si>
  <si>
    <t>Sheet Strategiekaart</t>
  </si>
  <si>
    <t>Geeft in één beeld de strategische ambities en doelen weer waar de organisatie of het organisatieonderdeel voor staat</t>
  </si>
  <si>
    <t>Doel: De doelen zijn de vertalingen van de strategie en strategische ambities. De doelen tezamen omvatten de algehele strategie van de organisatie of het organisatieonderdeel.</t>
  </si>
  <si>
    <t>Doelindicator: Voor elk doel wordt een doelindicator  en targer/streefwaarde vastgesteld. Deze doelindicator is een belangrijke maatstaf om te bepalen of het doel wel of niet gerealiseerd is. Enige nuance is hier op de plaats. De doelindicator moet in redelijke mate een meetbare maatstaf zijn voor het doel. Rekening moet gehouden worden dat een indicator nooit een volledige weergave kan geven over de realisatie van een ambitie. Relevante factoren die moetlijk meetbaar gemaakt kunnen worden, moeten niet uit het oog verloren worden.</t>
  </si>
  <si>
    <t>Stuurindicatoren: De doelindicator wordt opgesplitst naar stuurindictoren. De ontwikkeling van de gezamenlijke stuurindicatoren is bepalend voor de (toekomstige) ontwikkeling van de doelindicator. Mits goed gedefinieerd, is bij realisatie van de gezamenlijke stuurindicatoren ook de doelindicator en het doel gerealiseerd.</t>
  </si>
  <si>
    <t>Strategische initiatieven: Om het doel en de stuurindicatoren te realiseren moeten initiatieven gerealiseerd worden binnen gestelde perioden, uitgevoerd of gecoördineerd door eigenaren binnen de organisatie.</t>
  </si>
  <si>
    <t>De strategische initiatieven worden uitgerwerkt naar mijlpalen per periode en benodigde financiéle middelen en formatieve inzet. Indien investeringen benodigd zijn, wordt de Capex (capitale expenditure = investeringsbedrag) ingevuld. Bij materiële investering dient een afzonderlijk investeringsvoorstel ingediend en beoordeeld te worden.  Templates voor de opstelling van een financieel investeringsvoorstel zijn beschikbaar op de downloadpagina van KYF.</t>
  </si>
  <si>
    <t>De sheet Strategische initiatieven geeft een overzicht op hoofdlijnen van de strategische initiatieven en totaal benodigde middelen. Bij voorkeur wordt een afzonderlijke specificatie opgesteld met een gedetailleerdere onderbouwing en weergave van de financiën en formatieve inzet. Zie hiervoor de sheet Voorbeeld Exploitatie spec.</t>
  </si>
  <si>
    <t>Strategische planning gaat gepaard met onzekerheden. Geen enkel plan komt volledig uit, mede als gevolg van wijzigingen in de externe omgeving en van wijzigingen in de bekend veronderstelde capaciteiten en vaardigheden binnen de organisatie. De opstelling van bespreking van de relevante risico's en scenario's - die impact kunnen hebben op de realisatie van de strategische doelen - helpt om snel op veranderingen te kunnen inspelen.</t>
  </si>
  <si>
    <t>Risico's: geef per doel de meest relevante risico's/aandachtspunten weer die van invloed kunnen zijn op de realisatie van het doel. Praktische  vragen die gesteld kunnen worden om de risico's in kaart te brengen zijn: Waar ligt de manager/medewerker 's nachts van wakker ten aanzien van het gestelde doel? Wat hoopt de manager/de medewerker dat niet gebeurt ten aanzien van het gestelde doel?</t>
  </si>
  <si>
    <t>Beheersmaatregelen/acties: Geef bij elk risico aan wat gedaan wordt om de kans hierop te beperken en wat gedaan wordt om de impact van het risico te beperken als het risico zich daadwerkelijk voordoet, zowel voorafgaand aan realisatie als erna.</t>
  </si>
  <si>
    <t>Eigenaar: Geef per risico en per beheersmaatregel aan wie hierover de verantwoordelijkheid heeft.</t>
  </si>
  <si>
    <t>Voorbeeld Exploitatie spec</t>
  </si>
  <si>
    <t>De Exploitatie specificatie is de koppeling tussen de strategische initiatieven en de financiële planning en exploitatie. De specificatie is een detailuitwerking van de sheet Strategische initiatieven. De financiële middelen en de formatieve inzet zijn input voor de meerjarenbegroting en (jaar)begroting. Ze dienen ook als input voor de bespreking van de realisatie van de strategische initiatieven ten opzichte van de planning.</t>
  </si>
  <si>
    <t>Vaak is het zinvol de mijlpalen te splitsen naar de relevante planningsperioden (bijvoorbeeld kalenderjaren, of kwartalen bij omvangrijke projecten en middelen), om de verwerking in de financiële planningen te vereenvoudigen en om de sturing op de realisatie te verbeteren.</t>
  </si>
  <si>
    <t>STRATEGIEKAART</t>
  </si>
  <si>
    <t>Versie 09-08-2026</t>
  </si>
  <si>
    <t>Inhoudsopgave</t>
  </si>
  <si>
    <t>Doel van het model</t>
  </si>
  <si>
    <t>Bepalingen</t>
  </si>
  <si>
    <t>Het model dient als voorbeeld voor de vertaling van de strategie naar concrete doelen, doel - stuurindicatoren, initiatieven, eigenaren, financiële en formatieve middelen en strategische risico's.</t>
  </si>
  <si>
    <t>Modeltoelichting</t>
  </si>
  <si>
    <t>Model status</t>
  </si>
  <si>
    <t xml:space="preserve">Contact </t>
  </si>
  <si>
    <t>Voor vragen over het model of wilt u ondersteuning bij de implementatie en gebruik? Neem vrijblijvend contact op met KnowYourFinance.</t>
  </si>
  <si>
    <t>Model checks</t>
  </si>
  <si>
    <t>https://knowyourfinance.nl/</t>
  </si>
  <si>
    <r>
      <t xml:space="preserve"> </t>
    </r>
    <r>
      <rPr>
        <u/>
        <sz val="9"/>
        <color rgb="FFFFFFFF"/>
        <rFont val="Aptos"/>
        <family val="2"/>
      </rPr>
      <t>Bepalingen</t>
    </r>
    <r>
      <rPr>
        <sz val="9"/>
        <color rgb="FFFFFFFF"/>
        <rFont val="Aptos"/>
        <family val="2"/>
      </rPr>
      <t xml:space="preserve"> zijn van toepassing op het gebruik van het model. © KnowYourFinance. Alle rechten voorbehouden.</t>
    </r>
  </si>
  <si>
    <t>Toelichting bij model/instructies</t>
  </si>
  <si>
    <t>Uitwerking strategische initiatieven</t>
  </si>
  <si>
    <t>Uitwerking Strategische risico's</t>
  </si>
  <si>
    <t>Specificatie van budget en formatie</t>
  </si>
  <si>
    <t>Niet van toepassing</t>
  </si>
  <si>
    <t>Hoofdpagina Strategiekaart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</si>
</sst>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quot;\ #,##0"/>
    <numFmt numFmtId="165" formatCode="#,##0.0"/>
    <numFmt numFmtId="166" formatCode="&quot;€&quot;\ #,##0;\-&quot;€&quot;\ #,##0;\-"/>
  </numFmts>
  <fonts count="33">
    <font>
      <sz val="11"/>
      <color theme="1"/>
      <name val="Aptos Narrow"/>
      <family val="2"/>
      <scheme val="minor"/>
    </font>
    <font>
      <b/>
      <sz val="11"/>
      <color theme="1"/>
      <name val="Aptos Narrow"/>
      <family val="2"/>
      <scheme val="minor"/>
    </font>
    <font>
      <sz val="11"/>
      <color theme="0"/>
      <name val="Aptos Narrow"/>
      <family val="2"/>
      <scheme val="minor"/>
    </font>
    <font>
      <i/>
      <sz val="11"/>
      <color theme="1"/>
      <name val="Aptos Narrow"/>
      <family val="2"/>
      <scheme val="minor"/>
    </font>
    <font>
      <b/>
      <sz val="14"/>
      <color theme="1" tint="0.499984740745262"/>
      <name val="Aptos Narrow"/>
      <family val="2"/>
      <scheme val="minor"/>
    </font>
    <font>
      <b/>
      <i/>
      <sz val="11"/>
      <color theme="0"/>
      <name val="Aptos Narrow"/>
      <family val="2"/>
      <scheme val="minor"/>
    </font>
    <font>
      <b/>
      <sz val="11"/>
      <color theme="0"/>
      <name val="Aptos Narrow"/>
      <family val="2"/>
      <scheme val="minor"/>
    </font>
    <font>
      <i/>
      <sz val="11"/>
      <color theme="0"/>
      <name val="Aptos Narrow"/>
      <family val="2"/>
      <scheme val="minor"/>
    </font>
    <font>
      <b/>
      <i/>
      <sz val="11"/>
      <color theme="1" tint="0.34998626667073579"/>
      <name val="Aptos Narrow"/>
      <family val="2"/>
      <scheme val="minor"/>
    </font>
    <font>
      <b/>
      <sz val="11"/>
      <color theme="1" tint="0.34998626667073579"/>
      <name val="Aptos Narrow"/>
      <family val="2"/>
      <scheme val="minor"/>
    </font>
    <font>
      <i/>
      <sz val="11"/>
      <color theme="1" tint="0.34998626667073579"/>
      <name val="Aptos Narrow"/>
      <family val="2"/>
      <scheme val="minor"/>
    </font>
    <font>
      <b/>
      <sz val="14"/>
      <color theme="0"/>
      <name val="Aptos Narrow"/>
      <family val="2"/>
      <scheme val="minor"/>
    </font>
    <font>
      <sz val="11"/>
      <name val="Aptos Narrow"/>
      <family val="2"/>
      <scheme val="minor"/>
    </font>
    <font>
      <u/>
      <sz val="11"/>
      <color theme="10"/>
      <name val="Aptos Narrow"/>
      <family val="2"/>
      <scheme val="minor"/>
    </font>
    <font>
      <b/>
      <sz val="12"/>
      <color theme="1"/>
      <name val="Aptos Narrow"/>
      <family val="2"/>
      <scheme val="minor"/>
    </font>
    <font>
      <sz val="11"/>
      <color theme="1"/>
      <name val="Segoe UI"/>
      <family val="2"/>
    </font>
    <font>
      <b/>
      <u/>
      <sz val="11"/>
      <color theme="9"/>
      <name val="Aptos Narrow"/>
      <family val="2"/>
      <scheme val="minor"/>
    </font>
    <font>
      <b/>
      <sz val="11"/>
      <name val="Aptos Narrow"/>
      <family val="2"/>
      <scheme val="minor"/>
    </font>
    <font>
      <i/>
      <sz val="11"/>
      <name val="Aptos Narrow"/>
      <family val="2"/>
      <scheme val="minor"/>
    </font>
    <font>
      <sz val="11"/>
      <name val="Carlito"/>
    </font>
    <font>
      <sz val="11"/>
      <name val="Aptos"/>
      <family val="2"/>
    </font>
    <font>
      <b/>
      <sz val="34"/>
      <color rgb="FFFFFFFF"/>
      <name val="Aptos"/>
      <family val="2"/>
    </font>
    <font>
      <b/>
      <sz val="14"/>
      <color rgb="FFFFFFFF"/>
      <name val="Aptos"/>
      <family val="2"/>
    </font>
    <font>
      <b/>
      <sz val="12"/>
      <color rgb="FFFFFFFF"/>
      <name val="Aptos"/>
      <family val="2"/>
    </font>
    <font>
      <sz val="10"/>
      <color rgb="FFE8E2D5"/>
      <name val="Aptos"/>
      <family val="2"/>
    </font>
    <font>
      <b/>
      <sz val="13"/>
      <color rgb="FFFFFFFF"/>
      <name val="Aptos"/>
      <family val="2"/>
    </font>
    <font>
      <b/>
      <sz val="11"/>
      <color rgb="FF2F2A37"/>
      <name val="Aptos"/>
      <family val="2"/>
    </font>
    <font>
      <u/>
      <sz val="11"/>
      <color theme="10"/>
      <name val="Carlito"/>
    </font>
    <font>
      <u/>
      <sz val="11"/>
      <color theme="10"/>
      <name val="Aptos"/>
      <family val="2"/>
    </font>
    <font>
      <sz val="9"/>
      <color rgb="FFFFFFFF"/>
      <name val="Aptos"/>
      <family val="2"/>
    </font>
    <font>
      <u/>
      <sz val="9"/>
      <color rgb="FFFFFFFF"/>
      <name val="Aptos"/>
      <family val="2"/>
    </font>
    <font>
      <u/>
      <sz val="12"/>
      <color rgb="FF0070C0"/>
      <name val="Aptos Narrow"/>
      <family val="2"/>
      <scheme val="minor"/>
    </font>
    <font>
      <b/>
      <sz val="12"/>
      <color rgb="FF0070C0"/>
      <name val="Aptos"/>
      <family val="2"/>
    </font>
  </fonts>
  <fills count="12">
    <fill>
      <patternFill patternType="none"/>
    </fill>
    <fill>
      <patternFill patternType="gray125"/>
    </fill>
    <fill>
      <patternFill patternType="solid">
        <fgColor theme="2" tint="-0.499984740745262"/>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0"/>
        <bgColor indexed="64"/>
      </patternFill>
    </fill>
    <fill>
      <patternFill patternType="solid">
        <fgColor theme="4" tint="-0.249977111117893"/>
        <bgColor indexed="64"/>
      </patternFill>
    </fill>
    <fill>
      <patternFill patternType="solid">
        <fgColor rgb="FFEA9510"/>
        <bgColor indexed="64"/>
      </patternFill>
    </fill>
    <fill>
      <patternFill patternType="solid">
        <fgColor theme="0" tint="-0.14996795556505021"/>
        <bgColor indexed="64"/>
      </patternFill>
    </fill>
    <fill>
      <patternFill patternType="solid">
        <fgColor theme="3" tint="9.9978637043366805E-2"/>
        <bgColor indexed="64"/>
      </patternFill>
    </fill>
    <fill>
      <patternFill patternType="solid">
        <fgColor rgb="FFF4F6F7"/>
      </patternFill>
    </fill>
    <fill>
      <patternFill patternType="solid">
        <fgColor rgb="FFFFFFFF"/>
      </patternFill>
    </fill>
  </fills>
  <borders count="92">
    <border>
      <left/>
      <right/>
      <top/>
      <bottom/>
      <diagonal/>
    </border>
    <border>
      <left style="medium">
        <color theme="2" tint="-0.499984740745262"/>
      </left>
      <right style="medium">
        <color theme="2" tint="-0.499984740745262"/>
      </right>
      <top style="medium">
        <color theme="2" tint="-0.499984740745262"/>
      </top>
      <bottom style="medium">
        <color theme="2" tint="-0.499984740745262"/>
      </bottom>
      <diagonal/>
    </border>
    <border>
      <left style="medium">
        <color theme="2" tint="-0.499984740745262"/>
      </left>
      <right style="medium">
        <color theme="2" tint="-0.499984740745262"/>
      </right>
      <top style="medium">
        <color theme="2" tint="-0.499984740745262"/>
      </top>
      <bottom/>
      <diagonal/>
    </border>
    <border>
      <left style="medium">
        <color theme="2" tint="-0.499984740745262"/>
      </left>
      <right style="medium">
        <color theme="2" tint="-0.499984740745262"/>
      </right>
      <top/>
      <bottom/>
      <diagonal/>
    </border>
    <border>
      <left style="medium">
        <color theme="2" tint="-0.499984740745262"/>
      </left>
      <right style="medium">
        <color theme="2" tint="-0.499984740745262"/>
      </right>
      <top/>
      <bottom style="medium">
        <color theme="2" tint="-0.499984740745262"/>
      </bottom>
      <diagonal/>
    </border>
    <border>
      <left style="medium">
        <color theme="2" tint="-0.499984740745262"/>
      </left>
      <right/>
      <top style="medium">
        <color theme="2" tint="-0.499984740745262"/>
      </top>
      <bottom style="medium">
        <color theme="2" tint="-0.499984740745262"/>
      </bottom>
      <diagonal/>
    </border>
    <border>
      <left/>
      <right/>
      <top style="medium">
        <color theme="2" tint="-0.499984740745262"/>
      </top>
      <bottom style="medium">
        <color theme="2" tint="-0.499984740745262"/>
      </bottom>
      <diagonal/>
    </border>
    <border>
      <left/>
      <right style="medium">
        <color theme="2" tint="-0.499984740745262"/>
      </right>
      <top style="medium">
        <color theme="2" tint="-0.499984740745262"/>
      </top>
      <bottom style="medium">
        <color theme="2" tint="-0.499984740745262"/>
      </bottom>
      <diagonal/>
    </border>
    <border>
      <left/>
      <right style="medium">
        <color theme="2" tint="-0.499984740745262"/>
      </right>
      <top/>
      <bottom style="medium">
        <color theme="2" tint="-0.499984740745262"/>
      </bottom>
      <diagonal/>
    </border>
    <border>
      <left style="medium">
        <color theme="2" tint="-0.499984740745262"/>
      </left>
      <right/>
      <top style="medium">
        <color theme="2" tint="-0.499984740745262"/>
      </top>
      <bottom/>
      <diagonal/>
    </border>
    <border>
      <left/>
      <right/>
      <top style="medium">
        <color theme="2" tint="-0.499984740745262"/>
      </top>
      <bottom/>
      <diagonal/>
    </border>
    <border>
      <left/>
      <right style="medium">
        <color theme="2" tint="-0.499984740745262"/>
      </right>
      <top style="medium">
        <color theme="2" tint="-0.499984740745262"/>
      </top>
      <bottom/>
      <diagonal/>
    </border>
    <border>
      <left style="medium">
        <color theme="2" tint="-0.499984740745262"/>
      </left>
      <right/>
      <top/>
      <bottom style="medium">
        <color theme="2" tint="-0.499984740745262"/>
      </bottom>
      <diagonal/>
    </border>
    <border>
      <left/>
      <right/>
      <top/>
      <bottom style="medium">
        <color theme="2" tint="-0.499984740745262"/>
      </bottom>
      <diagonal/>
    </border>
    <border>
      <left style="medium">
        <color theme="2" tint="-0.499984740745262"/>
      </left>
      <right/>
      <top/>
      <bottom/>
      <diagonal/>
    </border>
    <border>
      <left/>
      <right style="medium">
        <color theme="2" tint="-0.499984740745262"/>
      </right>
      <top/>
      <bottom/>
      <diagonal/>
    </border>
    <border>
      <left style="thick">
        <color theme="1" tint="0.499984740745262"/>
      </left>
      <right style="medium">
        <color theme="2" tint="-0.499984740745262"/>
      </right>
      <top/>
      <bottom/>
      <diagonal/>
    </border>
    <border>
      <left style="thick">
        <color theme="1" tint="0.499984740745262"/>
      </left>
      <right/>
      <top/>
      <bottom style="thick">
        <color theme="1" tint="0.499984740745262"/>
      </bottom>
      <diagonal/>
    </border>
    <border>
      <left/>
      <right/>
      <top/>
      <bottom style="thick">
        <color theme="1" tint="0.499984740745262"/>
      </bottom>
      <diagonal/>
    </border>
    <border>
      <left/>
      <right style="thick">
        <color theme="1" tint="0.499984740745262"/>
      </right>
      <top/>
      <bottom style="thick">
        <color theme="1" tint="0.499984740745262"/>
      </bottom>
      <diagonal/>
    </border>
    <border>
      <left style="medium">
        <color theme="2" tint="-0.499984740745262"/>
      </left>
      <right/>
      <top style="thin">
        <color theme="1" tint="0.499984740745262"/>
      </top>
      <bottom style="thin">
        <color theme="1" tint="0.499984740745262"/>
      </bottom>
      <diagonal/>
    </border>
    <border>
      <left/>
      <right style="medium">
        <color theme="2" tint="-0.499984740745262"/>
      </right>
      <top style="thin">
        <color theme="1" tint="0.499984740745262"/>
      </top>
      <bottom style="thin">
        <color theme="1" tint="0.499984740745262"/>
      </bottom>
      <diagonal/>
    </border>
    <border>
      <left style="thick">
        <color theme="1" tint="0.499984740745262"/>
      </left>
      <right style="medium">
        <color theme="2" tint="-0.499984740745262"/>
      </right>
      <top/>
      <bottom style="medium">
        <color theme="1" tint="0.499984740745262"/>
      </bottom>
      <diagonal/>
    </border>
    <border>
      <left style="medium">
        <color theme="2" tint="-0.499984740745262"/>
      </left>
      <right/>
      <top style="thin">
        <color theme="1" tint="0.499984740745262"/>
      </top>
      <bottom style="medium">
        <color theme="1" tint="0.499984740745262"/>
      </bottom>
      <diagonal/>
    </border>
    <border>
      <left/>
      <right style="medium">
        <color theme="2" tint="-0.499984740745262"/>
      </right>
      <top style="thin">
        <color theme="1" tint="0.499984740745262"/>
      </top>
      <bottom style="medium">
        <color theme="1" tint="0.499984740745262"/>
      </bottom>
      <diagonal/>
    </border>
    <border>
      <left style="thick">
        <color theme="1" tint="0.499984740745262"/>
      </left>
      <right/>
      <top style="thick">
        <color theme="1" tint="0.499984740745262"/>
      </top>
      <bottom/>
      <diagonal/>
    </border>
    <border>
      <left/>
      <right/>
      <top style="thick">
        <color theme="1" tint="0.499984740745262"/>
      </top>
      <bottom/>
      <diagonal/>
    </border>
    <border>
      <left/>
      <right style="thick">
        <color theme="1" tint="0.499984740745262"/>
      </right>
      <top style="thick">
        <color theme="1" tint="0.499984740745262"/>
      </top>
      <bottom/>
      <diagonal/>
    </border>
    <border>
      <left style="thick">
        <color theme="1" tint="0.499984740745262"/>
      </left>
      <right style="medium">
        <color theme="2" tint="-0.499984740745262"/>
      </right>
      <top style="medium">
        <color theme="1" tint="0.499984740745262"/>
      </top>
      <bottom/>
      <diagonal/>
    </border>
    <border>
      <left style="medium">
        <color theme="2" tint="-0.499984740745262"/>
      </left>
      <right/>
      <top style="medium">
        <color theme="1" tint="0.499984740745262"/>
      </top>
      <bottom style="thin">
        <color theme="1" tint="0.499984740745262"/>
      </bottom>
      <diagonal/>
    </border>
    <border>
      <left/>
      <right style="medium">
        <color theme="2" tint="-0.499984740745262"/>
      </right>
      <top style="medium">
        <color theme="1" tint="0.499984740745262"/>
      </top>
      <bottom style="thin">
        <color theme="1" tint="0.499984740745262"/>
      </bottom>
      <diagonal/>
    </border>
    <border>
      <left style="thin">
        <color theme="2" tint="-0.499984740745262"/>
      </left>
      <right style="thin">
        <color theme="2" tint="-0.499984740745262"/>
      </right>
      <top style="medium">
        <color theme="2" tint="-0.499984740745262"/>
      </top>
      <bottom style="thin">
        <color theme="2" tint="-0.499984740745262"/>
      </bottom>
      <diagonal/>
    </border>
    <border>
      <left style="thin">
        <color theme="2" tint="-0.499984740745262"/>
      </left>
      <right style="thin">
        <color theme="2" tint="-0.499984740745262"/>
      </right>
      <top style="thin">
        <color theme="2" tint="-0.499984740745262"/>
      </top>
      <bottom style="thin">
        <color theme="2" tint="-0.499984740745262"/>
      </bottom>
      <diagonal/>
    </border>
    <border>
      <left style="thin">
        <color theme="2" tint="-0.499984740745262"/>
      </left>
      <right style="medium">
        <color theme="2" tint="-0.499984740745262"/>
      </right>
      <top style="thin">
        <color theme="2" tint="-0.499984740745262"/>
      </top>
      <bottom style="thin">
        <color theme="2" tint="-0.499984740745262"/>
      </bottom>
      <diagonal/>
    </border>
    <border>
      <left style="thin">
        <color theme="2" tint="-0.499984740745262"/>
      </left>
      <right style="thin">
        <color theme="2" tint="-0.499984740745262"/>
      </right>
      <top style="thin">
        <color theme="2" tint="-0.499984740745262"/>
      </top>
      <bottom style="medium">
        <color theme="2" tint="-0.499984740745262"/>
      </bottom>
      <diagonal/>
    </border>
    <border>
      <left style="thin">
        <color theme="2" tint="-0.499984740745262"/>
      </left>
      <right style="medium">
        <color theme="2" tint="-0.499984740745262"/>
      </right>
      <top style="thin">
        <color theme="2" tint="-0.499984740745262"/>
      </top>
      <bottom style="medium">
        <color theme="2" tint="-0.499984740745262"/>
      </bottom>
      <diagonal/>
    </border>
    <border>
      <left style="thin">
        <color theme="2" tint="-0.499984740745262"/>
      </left>
      <right style="thin">
        <color theme="2" tint="-0.499984740745262"/>
      </right>
      <top style="thin">
        <color theme="2" tint="-0.499984740745262"/>
      </top>
      <bottom/>
      <diagonal/>
    </border>
    <border>
      <left style="thin">
        <color theme="2" tint="-0.499984740745262"/>
      </left>
      <right style="medium">
        <color theme="2" tint="-0.499984740745262"/>
      </right>
      <top style="thin">
        <color theme="2" tint="-0.499984740745262"/>
      </top>
      <bottom/>
      <diagonal/>
    </border>
    <border>
      <left style="thin">
        <color theme="2" tint="-0.499984740745262"/>
      </left>
      <right style="thin">
        <color theme="2" tint="-0.499984740745262"/>
      </right>
      <top/>
      <bottom/>
      <diagonal/>
    </border>
    <border>
      <left style="thin">
        <color theme="2" tint="-0.499984740745262"/>
      </left>
      <right style="medium">
        <color theme="2" tint="-0.499984740745262"/>
      </right>
      <top/>
      <bottom/>
      <diagonal/>
    </border>
    <border>
      <left style="thin">
        <color theme="2" tint="-0.499984740745262"/>
      </left>
      <right style="thin">
        <color theme="2" tint="-0.499984740745262"/>
      </right>
      <top/>
      <bottom style="thin">
        <color theme="2" tint="-0.499984740745262"/>
      </bottom>
      <diagonal/>
    </border>
    <border>
      <left style="thin">
        <color theme="2" tint="-0.499984740745262"/>
      </left>
      <right style="medium">
        <color theme="2" tint="-0.499984740745262"/>
      </right>
      <top/>
      <bottom style="thin">
        <color theme="2" tint="-0.499984740745262"/>
      </bottom>
      <diagonal/>
    </border>
    <border>
      <left/>
      <right/>
      <top style="thin">
        <color theme="2" tint="-0.499984740745262"/>
      </top>
      <bottom style="medium">
        <color theme="2" tint="-0.499984740745262"/>
      </bottom>
      <diagonal/>
    </border>
    <border>
      <left style="thin">
        <color theme="2" tint="-0.499984740745262"/>
      </left>
      <right/>
      <top style="thin">
        <color theme="2" tint="-0.499984740745262"/>
      </top>
      <bottom style="thin">
        <color theme="2" tint="-0.499984740745262"/>
      </bottom>
      <diagonal/>
    </border>
    <border>
      <left/>
      <right/>
      <top style="thin">
        <color theme="2" tint="-0.499984740745262"/>
      </top>
      <bottom style="thin">
        <color theme="2" tint="-0.499984740745262"/>
      </bottom>
      <diagonal/>
    </border>
    <border>
      <left/>
      <right style="thin">
        <color theme="2" tint="-0.499984740745262"/>
      </right>
      <top style="thin">
        <color theme="2" tint="-0.499984740745262"/>
      </top>
      <bottom style="thin">
        <color theme="2" tint="-0.499984740745262"/>
      </bottom>
      <diagonal/>
    </border>
    <border>
      <left style="thin">
        <color theme="2" tint="-0.499984740745262"/>
      </left>
      <right/>
      <top style="thin">
        <color theme="2" tint="-0.499984740745262"/>
      </top>
      <bottom/>
      <diagonal/>
    </border>
    <border>
      <left/>
      <right/>
      <top style="thin">
        <color theme="2" tint="-0.499984740745262"/>
      </top>
      <bottom/>
      <diagonal/>
    </border>
    <border>
      <left/>
      <right style="thin">
        <color theme="2" tint="-0.499984740745262"/>
      </right>
      <top style="thin">
        <color theme="2" tint="-0.499984740745262"/>
      </top>
      <bottom/>
      <diagonal/>
    </border>
    <border>
      <left style="thin">
        <color theme="2" tint="-0.499984740745262"/>
      </left>
      <right/>
      <top/>
      <bottom/>
      <diagonal/>
    </border>
    <border>
      <left/>
      <right style="thin">
        <color theme="2" tint="-0.499984740745262"/>
      </right>
      <top/>
      <bottom/>
      <diagonal/>
    </border>
    <border>
      <left style="thin">
        <color theme="2" tint="-0.499984740745262"/>
      </left>
      <right/>
      <top/>
      <bottom style="thin">
        <color theme="2" tint="-0.499984740745262"/>
      </bottom>
      <diagonal/>
    </border>
    <border>
      <left/>
      <right/>
      <top/>
      <bottom style="thin">
        <color theme="2" tint="-0.499984740745262"/>
      </bottom>
      <diagonal/>
    </border>
    <border>
      <left/>
      <right style="thin">
        <color theme="2" tint="-0.499984740745262"/>
      </right>
      <top/>
      <bottom style="thin">
        <color theme="2" tint="-0.499984740745262"/>
      </bottom>
      <diagonal/>
    </border>
    <border>
      <left style="thin">
        <color theme="2" tint="-0.499984740745262"/>
      </left>
      <right/>
      <top style="thin">
        <color theme="2" tint="-0.499984740745262"/>
      </top>
      <bottom style="medium">
        <color theme="2" tint="-0.499984740745262"/>
      </bottom>
      <diagonal/>
    </border>
    <border>
      <left/>
      <right style="thin">
        <color theme="2" tint="-0.499984740745262"/>
      </right>
      <top style="thin">
        <color theme="2" tint="-0.499984740745262"/>
      </top>
      <bottom style="medium">
        <color theme="2" tint="-0.499984740745262"/>
      </bottom>
      <diagonal/>
    </border>
    <border>
      <left style="medium">
        <color theme="2" tint="-0.499984740745262"/>
      </left>
      <right style="thin">
        <color theme="2" tint="-0.499984740745262"/>
      </right>
      <top style="medium">
        <color theme="2" tint="-0.499984740745262"/>
      </top>
      <bottom style="medium">
        <color theme="2" tint="-0.499984740745262"/>
      </bottom>
      <diagonal/>
    </border>
    <border>
      <left style="thin">
        <color theme="2" tint="-0.499984740745262"/>
      </left>
      <right style="thin">
        <color theme="2" tint="-0.499984740745262"/>
      </right>
      <top style="medium">
        <color theme="2" tint="-0.499984740745262"/>
      </top>
      <bottom/>
      <diagonal/>
    </border>
    <border>
      <left/>
      <right style="thin">
        <color theme="2" tint="-0.499984740745262"/>
      </right>
      <top style="medium">
        <color theme="2" tint="-0.499984740745262"/>
      </top>
      <bottom/>
      <diagonal/>
    </border>
    <border>
      <left style="thin">
        <color theme="2" tint="-0.499984740745262"/>
      </left>
      <right/>
      <top style="medium">
        <color theme="2" tint="-0.499984740745262"/>
      </top>
      <bottom/>
      <diagonal/>
    </border>
    <border>
      <left style="thin">
        <color theme="2" tint="-0.499984740745262"/>
      </left>
      <right style="medium">
        <color theme="2" tint="-0.499984740745262"/>
      </right>
      <top style="medium">
        <color theme="2" tint="-0.499984740745262"/>
      </top>
      <bottom/>
      <diagonal/>
    </border>
    <border>
      <left style="thin">
        <color theme="2" tint="-0.499984740745262"/>
      </left>
      <right style="thin">
        <color theme="2" tint="-0.499984740745262"/>
      </right>
      <top style="medium">
        <color theme="2" tint="-0.499984740745262"/>
      </top>
      <bottom style="medium">
        <color theme="2" tint="-0.499984740745262"/>
      </bottom>
      <diagonal/>
    </border>
    <border>
      <left style="thin">
        <color theme="2" tint="-0.499984740745262"/>
      </left>
      <right style="medium">
        <color theme="2" tint="-0.499984740745262"/>
      </right>
      <top style="medium">
        <color theme="2" tint="-0.499984740745262"/>
      </top>
      <bottom style="medium">
        <color theme="2" tint="-0.499984740745262"/>
      </bottom>
      <diagonal/>
    </border>
    <border>
      <left style="thin">
        <color theme="2" tint="-0.499984740745262"/>
      </left>
      <right/>
      <top style="medium">
        <color theme="2" tint="-0.499984740745262"/>
      </top>
      <bottom style="medium">
        <color theme="2" tint="-0.499984740745262"/>
      </bottom>
      <diagonal/>
    </border>
    <border>
      <left/>
      <right style="thin">
        <color theme="2" tint="-0.499984740745262"/>
      </right>
      <top style="medium">
        <color theme="2" tint="-0.499984740745262"/>
      </top>
      <bottom style="medium">
        <color theme="2" tint="-0.499984740745262"/>
      </bottom>
      <diagonal/>
    </border>
    <border>
      <left style="medium">
        <color theme="2" tint="-0.499984740745262"/>
      </left>
      <right/>
      <top style="medium">
        <color theme="2" tint="-0.499984740745262"/>
      </top>
      <bottom style="thin">
        <color theme="2" tint="-0.499984740745262"/>
      </bottom>
      <diagonal/>
    </border>
    <border>
      <left/>
      <right/>
      <top style="medium">
        <color theme="2" tint="-0.499984740745262"/>
      </top>
      <bottom style="thin">
        <color theme="2" tint="-0.499984740745262"/>
      </bottom>
      <diagonal/>
    </border>
    <border>
      <left style="medium">
        <color theme="2" tint="-0.499984740745262"/>
      </left>
      <right/>
      <top style="thin">
        <color theme="2" tint="-0.499984740745262"/>
      </top>
      <bottom style="medium">
        <color theme="2" tint="-0.499984740745262"/>
      </bottom>
      <diagonal/>
    </border>
    <border>
      <left/>
      <right style="medium">
        <color theme="2" tint="-0.499984740745262"/>
      </right>
      <top style="medium">
        <color theme="2" tint="-0.499984740745262"/>
      </top>
      <bottom style="thin">
        <color theme="2" tint="-0.499984740745262"/>
      </bottom>
      <diagonal/>
    </border>
    <border>
      <left style="thick">
        <color theme="1" tint="0.499984740745262"/>
      </left>
      <right/>
      <top/>
      <bottom/>
      <diagonal/>
    </border>
    <border>
      <left/>
      <right style="thick">
        <color theme="1" tint="0.499984740745262"/>
      </right>
      <top/>
      <bottom/>
      <diagonal/>
    </border>
    <border>
      <left/>
      <right/>
      <top/>
      <bottom style="medium">
        <color theme="1" tint="0.34998626667073579"/>
      </bottom>
      <diagonal/>
    </border>
    <border>
      <left/>
      <right style="medium">
        <color theme="2" tint="-0.499984740745262"/>
      </right>
      <top style="medium">
        <color theme="2" tint="-0.499984740745262"/>
      </top>
      <bottom style="medium">
        <color theme="0"/>
      </bottom>
      <diagonal/>
    </border>
    <border>
      <left/>
      <right/>
      <top style="medium">
        <color theme="2" tint="-0.499984740745262"/>
      </top>
      <bottom style="medium">
        <color theme="0"/>
      </bottom>
      <diagonal/>
    </border>
    <border>
      <left style="thin">
        <color theme="0"/>
      </left>
      <right/>
      <top style="medium">
        <color theme="2" tint="-0.499984740745262"/>
      </top>
      <bottom style="thin">
        <color theme="0"/>
      </bottom>
      <diagonal/>
    </border>
    <border>
      <left/>
      <right/>
      <top style="medium">
        <color theme="2" tint="-0.499984740745262"/>
      </top>
      <bottom style="thin">
        <color theme="0"/>
      </bottom>
      <diagonal/>
    </border>
    <border>
      <left/>
      <right style="thin">
        <color theme="0"/>
      </right>
      <top style="medium">
        <color theme="2" tint="-0.499984740745262"/>
      </top>
      <bottom style="thin">
        <color theme="0"/>
      </bottom>
      <diagonal/>
    </border>
    <border>
      <left style="thin">
        <color theme="0"/>
      </left>
      <right style="thin">
        <color theme="0"/>
      </right>
      <top style="thin">
        <color theme="0"/>
      </top>
      <bottom style="medium">
        <color theme="2" tint="-0.499984740745262"/>
      </bottom>
      <diagonal/>
    </border>
    <border>
      <left/>
      <right style="medium">
        <color theme="2" tint="-0.499984740745262"/>
      </right>
      <top style="thin">
        <color theme="2" tint="-0.499984740745262"/>
      </top>
      <bottom/>
      <diagonal/>
    </border>
    <border>
      <left style="medium">
        <color theme="2" tint="-0.499984740745262"/>
      </left>
      <right/>
      <top/>
      <bottom style="medium">
        <color theme="1" tint="0.499984740745262"/>
      </bottom>
      <diagonal/>
    </border>
    <border>
      <left/>
      <right style="medium">
        <color theme="2" tint="-0.499984740745262"/>
      </right>
      <top/>
      <bottom style="medium">
        <color theme="1" tint="0.499984740745262"/>
      </bottom>
      <diagonal/>
    </border>
    <border>
      <left style="medium">
        <color theme="2" tint="-0.499984740745262"/>
      </left>
      <right/>
      <top style="medium">
        <color theme="1" tint="0.499984740745262"/>
      </top>
      <bottom/>
      <diagonal/>
    </border>
    <border>
      <left/>
      <right style="medium">
        <color theme="2" tint="-0.499984740745262"/>
      </right>
      <top style="medium">
        <color theme="1" tint="0.499984740745262"/>
      </top>
      <bottom/>
      <diagonal/>
    </border>
    <border>
      <left style="medium">
        <color theme="2" tint="-0.499984740745262"/>
      </left>
      <right style="medium">
        <color theme="2" tint="-0.499984740745262"/>
      </right>
      <top style="medium">
        <color theme="1" tint="0.499984740745262"/>
      </top>
      <bottom style="dashed">
        <color theme="2" tint="-0.499984740745262"/>
      </bottom>
      <diagonal/>
    </border>
    <border>
      <left style="medium">
        <color theme="2" tint="-0.499984740745262"/>
      </left>
      <right style="medium">
        <color theme="2" tint="-0.499984740745262"/>
      </right>
      <top style="dashed">
        <color theme="2" tint="-0.499984740745262"/>
      </top>
      <bottom style="dashed">
        <color theme="2" tint="-0.499984740745262"/>
      </bottom>
      <diagonal/>
    </border>
    <border>
      <left style="medium">
        <color theme="2" tint="-0.499984740745262"/>
      </left>
      <right style="medium">
        <color theme="2" tint="-0.499984740745262"/>
      </right>
      <top style="dashed">
        <color theme="2" tint="-0.499984740745262"/>
      </top>
      <bottom style="medium">
        <color theme="1" tint="0.499984740745262"/>
      </bottom>
      <diagonal/>
    </border>
    <border>
      <left style="medium">
        <color theme="2" tint="-0.499984740745262"/>
      </left>
      <right style="thick">
        <color theme="1" tint="0.499984740745262"/>
      </right>
      <top style="medium">
        <color theme="1" tint="0.499984740745262"/>
      </top>
      <bottom style="dashed">
        <color theme="2" tint="-0.499984740745262"/>
      </bottom>
      <diagonal/>
    </border>
    <border>
      <left style="medium">
        <color theme="2" tint="-0.499984740745262"/>
      </left>
      <right style="thick">
        <color theme="1" tint="0.499984740745262"/>
      </right>
      <top style="dashed">
        <color theme="2" tint="-0.499984740745262"/>
      </top>
      <bottom style="dashed">
        <color theme="2" tint="-0.499984740745262"/>
      </bottom>
      <diagonal/>
    </border>
    <border>
      <left style="medium">
        <color theme="2" tint="-0.499984740745262"/>
      </left>
      <right style="thick">
        <color theme="1" tint="0.499984740745262"/>
      </right>
      <top style="dashed">
        <color theme="2" tint="-0.499984740745262"/>
      </top>
      <bottom style="medium">
        <color theme="1" tint="0.499984740745262"/>
      </bottom>
      <diagonal/>
    </border>
    <border>
      <left style="medium">
        <color theme="2" tint="-0.499984740745262"/>
      </left>
      <right style="medium">
        <color theme="2" tint="-0.499984740745262"/>
      </right>
      <top style="medium">
        <color theme="2" tint="-0.499984740745262"/>
      </top>
      <bottom style="dashed">
        <color theme="2" tint="-0.499984740745262"/>
      </bottom>
      <diagonal/>
    </border>
    <border>
      <left style="medium">
        <color theme="2" tint="-0.499984740745262"/>
      </left>
      <right style="medium">
        <color theme="2" tint="-0.499984740745262"/>
      </right>
      <top style="dashed">
        <color theme="2" tint="-0.499984740745262"/>
      </top>
      <bottom style="medium">
        <color theme="2" tint="-0.499984740745262"/>
      </bottom>
      <diagonal/>
    </border>
    <border>
      <left style="thin">
        <color auto="1"/>
      </left>
      <right style="thin">
        <color auto="1"/>
      </right>
      <top style="thin">
        <color auto="1"/>
      </top>
      <bottom style="thin">
        <color auto="1"/>
      </bottom>
      <diagonal/>
    </border>
  </borders>
  <cellStyleXfs count="4">
    <xf numFmtId="0" fontId="0" fillId="0" borderId="0"/>
    <xf numFmtId="0" fontId="13" fillId="0" borderId="0" applyNumberFormat="0" applyFill="0" applyBorder="0" applyAlignment="0" applyProtection="0"/>
    <xf numFmtId="0" fontId="19" fillId="0" borderId="0"/>
    <xf numFmtId="0" fontId="27" fillId="0" borderId="0" applyNumberFormat="0" applyFill="0" applyBorder="0" applyAlignment="0" applyProtection="0"/>
  </cellStyleXfs>
  <cellXfs count="276">
    <xf numFmtId="0" fontId="0" fillId="0" borderId="0" xfId="0"/>
    <xf numFmtId="0" fontId="0" fillId="0" borderId="0" xfId="0" applyAlignment="1">
      <alignment vertical="top"/>
    </xf>
    <xf numFmtId="0" fontId="0" fillId="0" borderId="0" xfId="0" applyAlignment="1">
      <alignment vertical="top" wrapText="1"/>
    </xf>
    <xf numFmtId="0" fontId="0" fillId="2" borderId="0" xfId="0" applyFill="1" applyAlignment="1">
      <alignment vertical="top"/>
    </xf>
    <xf numFmtId="0" fontId="0" fillId="2" borderId="0" xfId="0" applyFill="1" applyAlignment="1">
      <alignment vertical="top" wrapText="1"/>
    </xf>
    <xf numFmtId="0" fontId="2" fillId="2" borderId="0" xfId="0" applyFont="1" applyFill="1" applyAlignment="1">
      <alignment vertical="top"/>
    </xf>
    <xf numFmtId="0" fontId="0" fillId="0" borderId="2" xfId="0" applyBorder="1" applyAlignment="1">
      <alignment vertical="top" wrapText="1"/>
    </xf>
    <xf numFmtId="0" fontId="0" fillId="0" borderId="3" xfId="0" applyBorder="1" applyAlignment="1">
      <alignment vertical="top"/>
    </xf>
    <xf numFmtId="0" fontId="0" fillId="0" borderId="4" xfId="0" applyBorder="1" applyAlignment="1">
      <alignment vertical="top"/>
    </xf>
    <xf numFmtId="0" fontId="3" fillId="0" borderId="0" xfId="0" applyFont="1" applyAlignment="1">
      <alignment horizontal="right" vertical="top"/>
    </xf>
    <xf numFmtId="0" fontId="1" fillId="0" borderId="0" xfId="0" applyFont="1" applyAlignment="1">
      <alignment vertical="top"/>
    </xf>
    <xf numFmtId="164" fontId="0" fillId="0" borderId="0" xfId="0" applyNumberFormat="1" applyAlignment="1">
      <alignment vertical="top" wrapText="1"/>
    </xf>
    <xf numFmtId="0" fontId="3" fillId="0" borderId="9" xfId="0" applyFont="1" applyBorder="1" applyAlignment="1">
      <alignment vertical="top"/>
    </xf>
    <xf numFmtId="0" fontId="0" fillId="0" borderId="10" xfId="0" applyBorder="1" applyAlignment="1">
      <alignment vertical="top" wrapText="1"/>
    </xf>
    <xf numFmtId="0" fontId="0" fillId="0" borderId="10" xfId="0" applyBorder="1" applyAlignment="1">
      <alignment vertical="top"/>
    </xf>
    <xf numFmtId="0" fontId="0" fillId="0" borderId="11" xfId="0" applyBorder="1" applyAlignment="1">
      <alignment vertical="top"/>
    </xf>
    <xf numFmtId="0" fontId="3" fillId="0" borderId="12" xfId="0" applyFont="1" applyBorder="1" applyAlignment="1">
      <alignment vertical="top"/>
    </xf>
    <xf numFmtId="0" fontId="0" fillId="0" borderId="13" xfId="0" applyBorder="1" applyAlignment="1">
      <alignment vertical="top" wrapText="1"/>
    </xf>
    <xf numFmtId="0" fontId="0" fillId="0" borderId="13" xfId="0" applyBorder="1" applyAlignment="1">
      <alignment vertical="top"/>
    </xf>
    <xf numFmtId="0" fontId="0" fillId="0" borderId="8" xfId="0" applyBorder="1" applyAlignment="1">
      <alignment vertical="top"/>
    </xf>
    <xf numFmtId="0" fontId="4" fillId="0" borderId="0" xfId="0" applyFont="1" applyAlignment="1">
      <alignment vertical="top"/>
    </xf>
    <xf numFmtId="0" fontId="3" fillId="0" borderId="14" xfId="0" applyFont="1" applyBorder="1" applyAlignment="1">
      <alignment vertical="top"/>
    </xf>
    <xf numFmtId="0" fontId="0" fillId="0" borderId="15" xfId="0" applyBorder="1" applyAlignment="1">
      <alignment vertical="top"/>
    </xf>
    <xf numFmtId="0" fontId="0" fillId="0" borderId="16" xfId="0" applyBorder="1" applyAlignment="1">
      <alignment vertical="top"/>
    </xf>
    <xf numFmtId="0" fontId="3" fillId="0" borderId="17" xfId="0" applyFont="1" applyBorder="1" applyAlignment="1">
      <alignment vertical="top"/>
    </xf>
    <xf numFmtId="0" fontId="0" fillId="0" borderId="18" xfId="0" applyBorder="1" applyAlignment="1">
      <alignment vertical="top"/>
    </xf>
    <xf numFmtId="0" fontId="0" fillId="0" borderId="18" xfId="0" applyBorder="1" applyAlignment="1">
      <alignment vertical="top" wrapText="1"/>
    </xf>
    <xf numFmtId="0" fontId="0" fillId="0" borderId="19" xfId="0" applyBorder="1" applyAlignment="1">
      <alignment vertical="top"/>
    </xf>
    <xf numFmtId="0" fontId="0" fillId="0" borderId="0" xfId="0" applyAlignment="1">
      <alignment vertical="center"/>
    </xf>
    <xf numFmtId="0" fontId="0" fillId="0" borderId="22" xfId="0" applyBorder="1" applyAlignment="1">
      <alignment vertical="top"/>
    </xf>
    <xf numFmtId="0" fontId="0" fillId="0" borderId="28" xfId="0" applyBorder="1" applyAlignment="1">
      <alignment vertical="top" wrapText="1"/>
    </xf>
    <xf numFmtId="0" fontId="5" fillId="0" borderId="0" xfId="0" applyFont="1" applyAlignment="1">
      <alignment horizontal="right" vertical="top"/>
    </xf>
    <xf numFmtId="165" fontId="0" fillId="0" borderId="36" xfId="0" applyNumberFormat="1" applyBorder="1" applyAlignment="1">
      <alignment vertical="top" wrapText="1"/>
    </xf>
    <xf numFmtId="164" fontId="0" fillId="0" borderId="36" xfId="0" applyNumberFormat="1" applyBorder="1" applyAlignment="1">
      <alignment vertical="top" wrapText="1"/>
    </xf>
    <xf numFmtId="165" fontId="0" fillId="0" borderId="37" xfId="0" applyNumberFormat="1" applyBorder="1" applyAlignment="1">
      <alignment vertical="top" wrapText="1"/>
    </xf>
    <xf numFmtId="165" fontId="0" fillId="0" borderId="38" xfId="0" applyNumberFormat="1" applyBorder="1" applyAlignment="1">
      <alignment vertical="top" wrapText="1"/>
    </xf>
    <xf numFmtId="165" fontId="0" fillId="0" borderId="38" xfId="0" quotePrefix="1" applyNumberFormat="1" applyBorder="1" applyAlignment="1">
      <alignment vertical="top" wrapText="1"/>
    </xf>
    <xf numFmtId="164" fontId="0" fillId="0" borderId="38" xfId="0" applyNumberFormat="1" applyBorder="1" applyAlignment="1">
      <alignment vertical="top" wrapText="1"/>
    </xf>
    <xf numFmtId="165" fontId="0" fillId="0" borderId="39" xfId="0" quotePrefix="1" applyNumberFormat="1" applyBorder="1" applyAlignment="1">
      <alignment vertical="top" wrapText="1"/>
    </xf>
    <xf numFmtId="165" fontId="0" fillId="0" borderId="40" xfId="0" applyNumberFormat="1" applyBorder="1" applyAlignment="1">
      <alignment vertical="top" wrapText="1"/>
    </xf>
    <xf numFmtId="165" fontId="0" fillId="0" borderId="40" xfId="0" quotePrefix="1" applyNumberFormat="1" applyBorder="1" applyAlignment="1">
      <alignment vertical="top" wrapText="1"/>
    </xf>
    <xf numFmtId="164" fontId="0" fillId="0" borderId="40" xfId="0" applyNumberFormat="1" applyBorder="1" applyAlignment="1">
      <alignment vertical="top" wrapText="1"/>
    </xf>
    <xf numFmtId="165" fontId="0" fillId="0" borderId="41" xfId="0" quotePrefix="1" applyNumberFormat="1" applyBorder="1" applyAlignment="1">
      <alignment vertical="top" wrapText="1"/>
    </xf>
    <xf numFmtId="165" fontId="0" fillId="0" borderId="39" xfId="0" applyNumberFormat="1" applyBorder="1" applyAlignment="1">
      <alignment vertical="top" wrapText="1"/>
    </xf>
    <xf numFmtId="164" fontId="0" fillId="0" borderId="47" xfId="0" applyNumberFormat="1" applyBorder="1" applyAlignment="1">
      <alignment vertical="top" wrapText="1"/>
    </xf>
    <xf numFmtId="164" fontId="0" fillId="0" borderId="48" xfId="0" applyNumberFormat="1" applyBorder="1" applyAlignment="1">
      <alignment vertical="top" wrapText="1"/>
    </xf>
    <xf numFmtId="164" fontId="0" fillId="0" borderId="50" xfId="0" applyNumberFormat="1" applyBorder="1" applyAlignment="1">
      <alignment vertical="top" wrapText="1"/>
    </xf>
    <xf numFmtId="164" fontId="0" fillId="0" borderId="52" xfId="0" applyNumberFormat="1" applyBorder="1" applyAlignment="1">
      <alignment vertical="top" wrapText="1"/>
    </xf>
    <xf numFmtId="164" fontId="0" fillId="0" borderId="53" xfId="0" applyNumberFormat="1" applyBorder="1" applyAlignment="1">
      <alignment vertical="top" wrapText="1"/>
    </xf>
    <xf numFmtId="165" fontId="0" fillId="0" borderId="46" xfId="0" applyNumberFormat="1" applyBorder="1" applyAlignment="1">
      <alignment vertical="top" wrapText="1"/>
    </xf>
    <xf numFmtId="165" fontId="0" fillId="0" borderId="48" xfId="0" applyNumberFormat="1" applyBorder="1" applyAlignment="1">
      <alignment vertical="top" wrapText="1"/>
    </xf>
    <xf numFmtId="165" fontId="0" fillId="0" borderId="49" xfId="0" applyNumberFormat="1" applyBorder="1" applyAlignment="1">
      <alignment vertical="top" wrapText="1"/>
    </xf>
    <xf numFmtId="165" fontId="0" fillId="0" borderId="50" xfId="0" applyNumberFormat="1" applyBorder="1" applyAlignment="1">
      <alignment vertical="top" wrapText="1"/>
    </xf>
    <xf numFmtId="165" fontId="0" fillId="0" borderId="51" xfId="0" applyNumberFormat="1" applyBorder="1" applyAlignment="1">
      <alignment vertical="top" wrapText="1"/>
    </xf>
    <xf numFmtId="165" fontId="0" fillId="0" borderId="53" xfId="0" applyNumberFormat="1" applyBorder="1" applyAlignment="1">
      <alignment vertical="top" wrapText="1"/>
    </xf>
    <xf numFmtId="165" fontId="0" fillId="0" borderId="41" xfId="0" applyNumberFormat="1" applyBorder="1" applyAlignment="1">
      <alignment vertical="top" wrapText="1"/>
    </xf>
    <xf numFmtId="165" fontId="0" fillId="0" borderId="57" xfId="0" applyNumberFormat="1" applyBorder="1" applyAlignment="1">
      <alignment vertical="top" wrapText="1"/>
    </xf>
    <xf numFmtId="164" fontId="0" fillId="0" borderId="57" xfId="0" applyNumberFormat="1" applyBorder="1" applyAlignment="1">
      <alignment vertical="top" wrapText="1"/>
    </xf>
    <xf numFmtId="164" fontId="0" fillId="0" borderId="10" xfId="0" applyNumberFormat="1" applyBorder="1" applyAlignment="1">
      <alignment vertical="top" wrapText="1"/>
    </xf>
    <xf numFmtId="164" fontId="0" fillId="0" borderId="58" xfId="0" applyNumberFormat="1" applyBorder="1" applyAlignment="1">
      <alignment vertical="top" wrapText="1"/>
    </xf>
    <xf numFmtId="165" fontId="0" fillId="0" borderId="59" xfId="0" applyNumberFormat="1" applyBorder="1" applyAlignment="1">
      <alignment vertical="top" wrapText="1"/>
    </xf>
    <xf numFmtId="165" fontId="0" fillId="0" borderId="58" xfId="0" applyNumberFormat="1" applyBorder="1" applyAlignment="1">
      <alignment vertical="top" wrapText="1"/>
    </xf>
    <xf numFmtId="165" fontId="0" fillId="0" borderId="60" xfId="0" applyNumberFormat="1" applyBorder="1" applyAlignment="1">
      <alignment vertical="top" wrapText="1"/>
    </xf>
    <xf numFmtId="164" fontId="1" fillId="3" borderId="42" xfId="0" applyNumberFormat="1" applyFont="1" applyFill="1" applyBorder="1" applyAlignment="1">
      <alignment vertical="top" wrapText="1"/>
    </xf>
    <xf numFmtId="164" fontId="1" fillId="3" borderId="55" xfId="0" applyNumberFormat="1" applyFont="1" applyFill="1" applyBorder="1" applyAlignment="1">
      <alignment vertical="top" wrapText="1"/>
    </xf>
    <xf numFmtId="165" fontId="1" fillId="3" borderId="34" xfId="0" applyNumberFormat="1" applyFont="1" applyFill="1" applyBorder="1" applyAlignment="1">
      <alignment vertical="top" wrapText="1"/>
    </xf>
    <xf numFmtId="165" fontId="1" fillId="3" borderId="34" xfId="0" quotePrefix="1" applyNumberFormat="1" applyFont="1" applyFill="1" applyBorder="1" applyAlignment="1">
      <alignment vertical="top" wrapText="1"/>
    </xf>
    <xf numFmtId="164" fontId="1" fillId="3" borderId="34" xfId="0" applyNumberFormat="1" applyFont="1" applyFill="1" applyBorder="1" applyAlignment="1">
      <alignment vertical="top" wrapText="1"/>
    </xf>
    <xf numFmtId="165" fontId="1" fillId="3" borderId="54" xfId="0" applyNumberFormat="1" applyFont="1" applyFill="1" applyBorder="1" applyAlignment="1">
      <alignment vertical="top" wrapText="1"/>
    </xf>
    <xf numFmtId="165" fontId="1" fillId="3" borderId="55" xfId="0" applyNumberFormat="1" applyFont="1" applyFill="1" applyBorder="1" applyAlignment="1">
      <alignment vertical="top" wrapText="1"/>
    </xf>
    <xf numFmtId="165" fontId="1" fillId="3" borderId="35" xfId="0" quotePrefix="1" applyNumberFormat="1" applyFont="1" applyFill="1" applyBorder="1" applyAlignment="1">
      <alignment vertical="top" wrapText="1"/>
    </xf>
    <xf numFmtId="0" fontId="1" fillId="3" borderId="34" xfId="0" applyFont="1" applyFill="1" applyBorder="1" applyAlignment="1">
      <alignment horizontal="left" vertical="top" wrapText="1"/>
    </xf>
    <xf numFmtId="165" fontId="1" fillId="4" borderId="36" xfId="0" applyNumberFormat="1" applyFont="1" applyFill="1" applyBorder="1" applyAlignment="1">
      <alignment vertical="top" wrapText="1"/>
    </xf>
    <xf numFmtId="165" fontId="1" fillId="4" borderId="36" xfId="0" quotePrefix="1" applyNumberFormat="1" applyFont="1" applyFill="1" applyBorder="1" applyAlignment="1">
      <alignment vertical="top" wrapText="1"/>
    </xf>
    <xf numFmtId="164" fontId="1" fillId="4" borderId="36" xfId="0" applyNumberFormat="1" applyFont="1" applyFill="1" applyBorder="1" applyAlignment="1">
      <alignment vertical="top" wrapText="1"/>
    </xf>
    <xf numFmtId="164" fontId="1" fillId="4" borderId="47" xfId="0" applyNumberFormat="1" applyFont="1" applyFill="1" applyBorder="1" applyAlignment="1">
      <alignment vertical="top" wrapText="1"/>
    </xf>
    <xf numFmtId="164" fontId="1" fillId="4" borderId="48" xfId="0" applyNumberFormat="1" applyFont="1" applyFill="1" applyBorder="1" applyAlignment="1">
      <alignment vertical="top" wrapText="1"/>
    </xf>
    <xf numFmtId="165" fontId="1" fillId="4" borderId="46" xfId="0" applyNumberFormat="1" applyFont="1" applyFill="1" applyBorder="1" applyAlignment="1">
      <alignment vertical="top" wrapText="1"/>
    </xf>
    <xf numFmtId="165" fontId="1" fillId="4" borderId="48" xfId="0" applyNumberFormat="1" applyFont="1" applyFill="1" applyBorder="1" applyAlignment="1">
      <alignment vertical="top" wrapText="1"/>
    </xf>
    <xf numFmtId="165" fontId="1" fillId="4" borderId="37" xfId="0" quotePrefix="1" applyNumberFormat="1" applyFont="1" applyFill="1" applyBorder="1" applyAlignment="1">
      <alignment vertical="top" wrapText="1"/>
    </xf>
    <xf numFmtId="165" fontId="1" fillId="4" borderId="32" xfId="0" applyNumberFormat="1" applyFont="1" applyFill="1" applyBorder="1" applyAlignment="1">
      <alignment vertical="top" wrapText="1"/>
    </xf>
    <xf numFmtId="165" fontId="1" fillId="4" borderId="32" xfId="0" quotePrefix="1" applyNumberFormat="1" applyFont="1" applyFill="1" applyBorder="1" applyAlignment="1">
      <alignment vertical="top" wrapText="1"/>
    </xf>
    <xf numFmtId="164" fontId="1" fillId="4" borderId="32" xfId="0" applyNumberFormat="1" applyFont="1" applyFill="1" applyBorder="1" applyAlignment="1">
      <alignment vertical="top" wrapText="1"/>
    </xf>
    <xf numFmtId="164" fontId="1" fillId="4" borderId="44" xfId="0" applyNumberFormat="1" applyFont="1" applyFill="1" applyBorder="1" applyAlignment="1">
      <alignment vertical="top" wrapText="1"/>
    </xf>
    <xf numFmtId="164" fontId="1" fillId="4" borderId="45" xfId="0" applyNumberFormat="1" applyFont="1" applyFill="1" applyBorder="1" applyAlignment="1">
      <alignment vertical="top" wrapText="1"/>
    </xf>
    <xf numFmtId="165" fontId="1" fillId="4" borderId="43" xfId="0" applyNumberFormat="1" applyFont="1" applyFill="1" applyBorder="1" applyAlignment="1">
      <alignment vertical="top" wrapText="1"/>
    </xf>
    <xf numFmtId="165" fontId="1" fillId="4" borderId="45" xfId="0" applyNumberFormat="1" applyFont="1" applyFill="1" applyBorder="1" applyAlignment="1">
      <alignment vertical="top" wrapText="1"/>
    </xf>
    <xf numFmtId="165" fontId="1" fillId="4" borderId="33" xfId="0" quotePrefix="1" applyNumberFormat="1" applyFont="1" applyFill="1" applyBorder="1" applyAlignment="1">
      <alignment vertical="top" wrapText="1"/>
    </xf>
    <xf numFmtId="0" fontId="1" fillId="0" borderId="56" xfId="0" applyFont="1" applyBorder="1" applyAlignment="1">
      <alignment vertical="top"/>
    </xf>
    <xf numFmtId="0" fontId="0" fillId="0" borderId="61" xfId="0" applyBorder="1" applyAlignment="1">
      <alignment vertical="top" wrapText="1"/>
    </xf>
    <xf numFmtId="165" fontId="0" fillId="0" borderId="61" xfId="0" applyNumberFormat="1" applyBorder="1" applyAlignment="1">
      <alignment horizontal="right" vertical="top" wrapText="1"/>
    </xf>
    <xf numFmtId="164" fontId="0" fillId="0" borderId="61" xfId="0" applyNumberFormat="1" applyBorder="1" applyAlignment="1">
      <alignment vertical="top" wrapText="1"/>
    </xf>
    <xf numFmtId="165" fontId="0" fillId="0" borderId="61" xfId="0" applyNumberFormat="1" applyBorder="1" applyAlignment="1">
      <alignment vertical="top" wrapText="1"/>
    </xf>
    <xf numFmtId="165" fontId="0" fillId="0" borderId="62" xfId="0" applyNumberFormat="1" applyBorder="1" applyAlignment="1">
      <alignment horizontal="right" vertical="top" wrapText="1"/>
    </xf>
    <xf numFmtId="164" fontId="0" fillId="0" borderId="63" xfId="0" applyNumberFormat="1" applyBorder="1" applyAlignment="1">
      <alignment vertical="top" wrapText="1"/>
    </xf>
    <xf numFmtId="164" fontId="0" fillId="0" borderId="64" xfId="0" applyNumberFormat="1" applyBorder="1" applyAlignment="1">
      <alignment vertical="top" wrapText="1"/>
    </xf>
    <xf numFmtId="165" fontId="0" fillId="0" borderId="63" xfId="0" applyNumberFormat="1" applyBorder="1" applyAlignment="1">
      <alignment vertical="top" wrapText="1"/>
    </xf>
    <xf numFmtId="165" fontId="0" fillId="0" borderId="64" xfId="0" applyNumberFormat="1" applyBorder="1" applyAlignment="1">
      <alignment vertical="top" wrapText="1"/>
    </xf>
    <xf numFmtId="164" fontId="0" fillId="0" borderId="0" xfId="0" applyNumberFormat="1" applyAlignment="1">
      <alignment vertical="top"/>
    </xf>
    <xf numFmtId="165" fontId="0" fillId="0" borderId="0" xfId="0" applyNumberFormat="1" applyAlignment="1">
      <alignment vertical="top"/>
    </xf>
    <xf numFmtId="0" fontId="3" fillId="0" borderId="25" xfId="0" applyFont="1" applyBorder="1" applyAlignment="1">
      <alignment vertical="top"/>
    </xf>
    <xf numFmtId="0" fontId="0" fillId="0" borderId="26" xfId="0" applyBorder="1" applyAlignment="1">
      <alignment vertical="top"/>
    </xf>
    <xf numFmtId="0" fontId="0" fillId="0" borderId="26" xfId="0" applyBorder="1" applyAlignment="1">
      <alignment vertical="top" wrapText="1"/>
    </xf>
    <xf numFmtId="0" fontId="0" fillId="0" borderId="27" xfId="0" applyBorder="1" applyAlignment="1">
      <alignment vertical="top"/>
    </xf>
    <xf numFmtId="0" fontId="3" fillId="0" borderId="69" xfId="0" applyFont="1" applyBorder="1" applyAlignment="1">
      <alignment vertical="top"/>
    </xf>
    <xf numFmtId="0" fontId="0" fillId="0" borderId="70" xfId="0" applyBorder="1" applyAlignment="1">
      <alignment vertical="top"/>
    </xf>
    <xf numFmtId="0" fontId="8" fillId="0" borderId="0" xfId="0" quotePrefix="1" applyFont="1" applyAlignment="1">
      <alignment vertical="top"/>
    </xf>
    <xf numFmtId="0" fontId="9" fillId="0" borderId="0" xfId="0" applyFont="1" applyAlignment="1">
      <alignment vertical="top"/>
    </xf>
    <xf numFmtId="0" fontId="9" fillId="5" borderId="0" xfId="0" applyFont="1" applyFill="1" applyAlignment="1">
      <alignment vertical="top"/>
    </xf>
    <xf numFmtId="0" fontId="9" fillId="5" borderId="0" xfId="0" applyFont="1" applyFill="1" applyAlignment="1">
      <alignment vertical="top" wrapText="1"/>
    </xf>
    <xf numFmtId="0" fontId="10" fillId="5" borderId="0" xfId="0" applyFont="1" applyFill="1" applyAlignment="1">
      <alignment horizontal="right" vertical="center"/>
    </xf>
    <xf numFmtId="164" fontId="1" fillId="4" borderId="57" xfId="0" applyNumberFormat="1" applyFont="1" applyFill="1" applyBorder="1" applyAlignment="1">
      <alignment vertical="top" wrapText="1"/>
    </xf>
    <xf numFmtId="164" fontId="1" fillId="4" borderId="38" xfId="0" applyNumberFormat="1" applyFont="1" applyFill="1" applyBorder="1" applyAlignment="1">
      <alignment vertical="top" wrapText="1"/>
    </xf>
    <xf numFmtId="164" fontId="1" fillId="4" borderId="40" xfId="0" applyNumberFormat="1" applyFont="1" applyFill="1" applyBorder="1" applyAlignment="1">
      <alignment vertical="top" wrapText="1"/>
    </xf>
    <xf numFmtId="165" fontId="1" fillId="4" borderId="57" xfId="0" applyNumberFormat="1" applyFont="1" applyFill="1" applyBorder="1" applyAlignment="1">
      <alignment vertical="top" wrapText="1"/>
    </xf>
    <xf numFmtId="165" fontId="1" fillId="4" borderId="38" xfId="0" applyNumberFormat="1" applyFont="1" applyFill="1" applyBorder="1" applyAlignment="1">
      <alignment vertical="top" wrapText="1"/>
    </xf>
    <xf numFmtId="165" fontId="1" fillId="4" borderId="40" xfId="0" applyNumberFormat="1" applyFont="1" applyFill="1" applyBorder="1" applyAlignment="1">
      <alignment vertical="top" wrapText="1"/>
    </xf>
    <xf numFmtId="0" fontId="11" fillId="6" borderId="71" xfId="0" applyFont="1" applyFill="1" applyBorder="1" applyAlignment="1">
      <alignment vertical="center"/>
    </xf>
    <xf numFmtId="0" fontId="6" fillId="6" borderId="71" xfId="0" applyFont="1" applyFill="1" applyBorder="1" applyAlignment="1">
      <alignment vertical="top"/>
    </xf>
    <xf numFmtId="0" fontId="6" fillId="6" borderId="71" xfId="0" applyFont="1" applyFill="1" applyBorder="1" applyAlignment="1">
      <alignment vertical="top" wrapText="1"/>
    </xf>
    <xf numFmtId="0" fontId="6" fillId="7" borderId="25" xfId="0" applyFont="1" applyFill="1" applyBorder="1" applyAlignment="1">
      <alignment horizontal="center" vertical="center"/>
    </xf>
    <xf numFmtId="0" fontId="6" fillId="7" borderId="26" xfId="0" applyFont="1" applyFill="1" applyBorder="1" applyAlignment="1">
      <alignment horizontal="center" vertical="center"/>
    </xf>
    <xf numFmtId="0" fontId="6" fillId="7" borderId="26" xfId="0" applyFont="1" applyFill="1" applyBorder="1" applyAlignment="1">
      <alignment horizontal="center" vertical="center" wrapText="1"/>
    </xf>
    <xf numFmtId="0" fontId="6" fillId="7" borderId="27" xfId="0" applyFont="1" applyFill="1" applyBorder="1" applyAlignment="1">
      <alignment horizontal="center" vertical="center"/>
    </xf>
    <xf numFmtId="0" fontId="0" fillId="0" borderId="28" xfId="0" applyBorder="1" applyAlignment="1">
      <alignment vertical="top"/>
    </xf>
    <xf numFmtId="0" fontId="0" fillId="0" borderId="83" xfId="0" applyBorder="1" applyAlignment="1">
      <alignment vertical="top" wrapText="1"/>
    </xf>
    <xf numFmtId="0" fontId="0" fillId="0" borderId="84" xfId="0" applyBorder="1" applyAlignment="1">
      <alignment vertical="top" wrapText="1"/>
    </xf>
    <xf numFmtId="0" fontId="0" fillId="0" borderId="85" xfId="0" applyBorder="1" applyAlignment="1">
      <alignment vertical="top" wrapText="1"/>
    </xf>
    <xf numFmtId="0" fontId="0" fillId="0" borderId="86" xfId="0" applyBorder="1" applyAlignment="1">
      <alignment vertical="top"/>
    </xf>
    <xf numFmtId="0" fontId="0" fillId="0" borderId="87" xfId="0" applyBorder="1" applyAlignment="1">
      <alignment vertical="top"/>
    </xf>
    <xf numFmtId="0" fontId="0" fillId="0" borderId="88" xfId="0" applyBorder="1" applyAlignment="1">
      <alignment vertical="top"/>
    </xf>
    <xf numFmtId="0" fontId="0" fillId="0" borderId="3" xfId="0" applyBorder="1" applyAlignment="1">
      <alignment vertical="top" wrapText="1"/>
    </xf>
    <xf numFmtId="0" fontId="0" fillId="0" borderId="4" xfId="0" applyBorder="1" applyAlignment="1">
      <alignment vertical="top" wrapText="1"/>
    </xf>
    <xf numFmtId="0" fontId="0" fillId="0" borderId="2" xfId="0" applyBorder="1" applyAlignment="1">
      <alignment vertical="top"/>
    </xf>
    <xf numFmtId="0" fontId="0" fillId="0" borderId="89" xfId="0" applyBorder="1" applyAlignment="1">
      <alignment vertical="top" wrapText="1"/>
    </xf>
    <xf numFmtId="165" fontId="0" fillId="0" borderId="89" xfId="0" applyNumberFormat="1" applyBorder="1" applyAlignment="1">
      <alignment vertical="top" wrapText="1"/>
    </xf>
    <xf numFmtId="164" fontId="0" fillId="0" borderId="89" xfId="0" applyNumberFormat="1" applyBorder="1" applyAlignment="1">
      <alignment vertical="top" wrapText="1"/>
    </xf>
    <xf numFmtId="164" fontId="1" fillId="4" borderId="89" xfId="0" applyNumberFormat="1" applyFont="1" applyFill="1" applyBorder="1" applyAlignment="1">
      <alignment vertical="top" wrapText="1"/>
    </xf>
    <xf numFmtId="165" fontId="0" fillId="0" borderId="84" xfId="0" applyNumberFormat="1" applyBorder="1" applyAlignment="1">
      <alignment vertical="top" wrapText="1"/>
    </xf>
    <xf numFmtId="164" fontId="0" fillId="0" borderId="84" xfId="0" applyNumberFormat="1" applyBorder="1" applyAlignment="1">
      <alignment vertical="top" wrapText="1"/>
    </xf>
    <xf numFmtId="164" fontId="1" fillId="4" borderId="84" xfId="0" applyNumberFormat="1" applyFont="1" applyFill="1" applyBorder="1" applyAlignment="1">
      <alignment vertical="top" wrapText="1"/>
    </xf>
    <xf numFmtId="0" fontId="0" fillId="0" borderId="90" xfId="0" applyBorder="1" applyAlignment="1">
      <alignment vertical="top" wrapText="1"/>
    </xf>
    <xf numFmtId="165" fontId="0" fillId="0" borderId="90" xfId="0" applyNumberFormat="1" applyBorder="1" applyAlignment="1">
      <alignment vertical="top" wrapText="1"/>
    </xf>
    <xf numFmtId="164" fontId="0" fillId="0" borderId="90" xfId="0" applyNumberFormat="1" applyBorder="1" applyAlignment="1">
      <alignment vertical="top" wrapText="1"/>
    </xf>
    <xf numFmtId="164" fontId="1" fillId="4" borderId="90" xfId="0" applyNumberFormat="1" applyFont="1" applyFill="1" applyBorder="1" applyAlignment="1">
      <alignment vertical="top" wrapText="1"/>
    </xf>
    <xf numFmtId="164" fontId="1" fillId="8" borderId="1" xfId="0" applyNumberFormat="1" applyFont="1" applyFill="1" applyBorder="1" applyAlignment="1">
      <alignment vertical="top" wrapText="1"/>
    </xf>
    <xf numFmtId="0" fontId="11" fillId="9" borderId="71" xfId="0" applyFont="1" applyFill="1" applyBorder="1" applyAlignment="1">
      <alignment vertical="center"/>
    </xf>
    <xf numFmtId="0" fontId="6" fillId="9" borderId="71" xfId="0" applyFont="1" applyFill="1" applyBorder="1" applyAlignment="1">
      <alignment vertical="top"/>
    </xf>
    <xf numFmtId="0" fontId="6" fillId="9" borderId="71" xfId="0" applyFont="1" applyFill="1" applyBorder="1" applyAlignment="1">
      <alignment vertical="top" wrapText="1"/>
    </xf>
    <xf numFmtId="0" fontId="7" fillId="9" borderId="71" xfId="0" applyFont="1" applyFill="1" applyBorder="1" applyAlignment="1">
      <alignment horizontal="right" vertical="center"/>
    </xf>
    <xf numFmtId="0" fontId="6" fillId="7" borderId="9" xfId="0" applyFont="1" applyFill="1" applyBorder="1" applyAlignment="1">
      <alignment vertical="top"/>
    </xf>
    <xf numFmtId="0" fontId="6" fillId="7" borderId="10" xfId="0" applyFont="1" applyFill="1" applyBorder="1" applyAlignment="1">
      <alignment vertical="top" wrapText="1"/>
    </xf>
    <xf numFmtId="0" fontId="6" fillId="7" borderId="10" xfId="0" applyFont="1" applyFill="1" applyBorder="1" applyAlignment="1">
      <alignment horizontal="center" vertical="top"/>
    </xf>
    <xf numFmtId="0" fontId="6" fillId="7" borderId="73" xfId="0" applyFont="1" applyFill="1" applyBorder="1" applyAlignment="1">
      <alignment horizontal="centerContinuous" vertical="top"/>
    </xf>
    <xf numFmtId="0" fontId="6" fillId="7" borderId="72" xfId="0" applyFont="1" applyFill="1" applyBorder="1" applyAlignment="1">
      <alignment horizontal="centerContinuous" vertical="top"/>
    </xf>
    <xf numFmtId="0" fontId="6" fillId="7" borderId="12" xfId="0" applyFont="1" applyFill="1" applyBorder="1" applyAlignment="1">
      <alignment horizontal="center" vertical="top"/>
    </xf>
    <xf numFmtId="0" fontId="6" fillId="7" borderId="13" xfId="0" applyFont="1" applyFill="1" applyBorder="1" applyAlignment="1">
      <alignment horizontal="center" vertical="top" wrapText="1"/>
    </xf>
    <xf numFmtId="0" fontId="6" fillId="7" borderId="13" xfId="0" applyFont="1" applyFill="1" applyBorder="1" applyAlignment="1">
      <alignment horizontal="center" vertical="top"/>
    </xf>
    <xf numFmtId="0" fontId="6" fillId="7" borderId="8" xfId="0" applyFont="1" applyFill="1" applyBorder="1" applyAlignment="1">
      <alignment horizontal="center" vertical="top"/>
    </xf>
    <xf numFmtId="165" fontId="0" fillId="0" borderId="89" xfId="0" applyNumberFormat="1" applyBorder="1" applyAlignment="1">
      <alignment horizontal="right" vertical="top" wrapText="1"/>
    </xf>
    <xf numFmtId="0" fontId="1" fillId="8" borderId="3" xfId="0" applyFont="1" applyFill="1" applyBorder="1" applyAlignment="1">
      <alignment vertical="top" wrapText="1"/>
    </xf>
    <xf numFmtId="0" fontId="1" fillId="8" borderId="1" xfId="0" applyFont="1" applyFill="1" applyBorder="1" applyAlignment="1">
      <alignment vertical="top" wrapText="1"/>
    </xf>
    <xf numFmtId="165" fontId="1" fillId="8" borderId="1" xfId="0" applyNumberFormat="1" applyFont="1" applyFill="1" applyBorder="1" applyAlignment="1">
      <alignment vertical="top" wrapText="1"/>
    </xf>
    <xf numFmtId="0" fontId="5" fillId="6" borderId="71" xfId="0" applyFont="1" applyFill="1" applyBorder="1" applyAlignment="1">
      <alignment horizontal="right" vertical="center"/>
    </xf>
    <xf numFmtId="0" fontId="5" fillId="9" borderId="71" xfId="0" applyFont="1" applyFill="1" applyBorder="1" applyAlignment="1">
      <alignment horizontal="right" vertical="center"/>
    </xf>
    <xf numFmtId="0" fontId="0" fillId="0" borderId="5" xfId="0" applyBorder="1" applyAlignment="1">
      <alignment vertical="top"/>
    </xf>
    <xf numFmtId="0" fontId="0" fillId="0" borderId="6" xfId="0" applyBorder="1" applyAlignment="1">
      <alignment vertical="top" wrapText="1"/>
    </xf>
    <xf numFmtId="165" fontId="0" fillId="0" borderId="6" xfId="0" applyNumberFormat="1" applyBorder="1" applyAlignment="1">
      <alignment horizontal="right" vertical="top" wrapText="1"/>
    </xf>
    <xf numFmtId="164" fontId="0" fillId="0" borderId="6" xfId="0" applyNumberFormat="1" applyBorder="1" applyAlignment="1">
      <alignment vertical="top" wrapText="1"/>
    </xf>
    <xf numFmtId="165" fontId="0" fillId="0" borderId="6" xfId="0" applyNumberFormat="1" applyBorder="1" applyAlignment="1">
      <alignment vertical="top" wrapText="1"/>
    </xf>
    <xf numFmtId="164" fontId="1" fillId="4" borderId="6" xfId="0" applyNumberFormat="1" applyFont="1" applyFill="1" applyBorder="1" applyAlignment="1">
      <alignment vertical="top" wrapText="1"/>
    </xf>
    <xf numFmtId="164" fontId="0" fillId="0" borderId="7" xfId="0" applyNumberFormat="1" applyBorder="1" applyAlignment="1">
      <alignment vertical="top" wrapText="1"/>
    </xf>
    <xf numFmtId="0" fontId="6" fillId="7" borderId="5" xfId="0" applyFont="1" applyFill="1" applyBorder="1" applyAlignment="1">
      <alignment vertical="top"/>
    </xf>
    <xf numFmtId="0" fontId="6" fillId="7" borderId="6" xfId="0" applyFont="1" applyFill="1" applyBorder="1" applyAlignment="1">
      <alignment vertical="top" wrapText="1"/>
    </xf>
    <xf numFmtId="165" fontId="6" fillId="7" borderId="6" xfId="0" applyNumberFormat="1" applyFont="1" applyFill="1" applyBorder="1" applyAlignment="1">
      <alignment horizontal="right" vertical="top" wrapText="1"/>
    </xf>
    <xf numFmtId="165" fontId="6" fillId="7" borderId="7" xfId="0" applyNumberFormat="1" applyFont="1" applyFill="1" applyBorder="1" applyAlignment="1">
      <alignment horizontal="right" vertical="top" wrapText="1"/>
    </xf>
    <xf numFmtId="164" fontId="6" fillId="7" borderId="1" xfId="0" applyNumberFormat="1" applyFont="1" applyFill="1" applyBorder="1" applyAlignment="1">
      <alignment vertical="top" wrapText="1"/>
    </xf>
    <xf numFmtId="165" fontId="6" fillId="7" borderId="1" xfId="0" applyNumberFormat="1" applyFont="1" applyFill="1" applyBorder="1" applyAlignment="1">
      <alignment vertical="top" wrapText="1"/>
    </xf>
    <xf numFmtId="0" fontId="5" fillId="6" borderId="71" xfId="0" applyFont="1" applyFill="1" applyBorder="1" applyAlignment="1">
      <alignment horizontal="right" vertical="top"/>
    </xf>
    <xf numFmtId="0" fontId="6" fillId="7" borderId="5" xfId="0" applyFont="1" applyFill="1" applyBorder="1" applyAlignment="1">
      <alignment horizontal="center" vertical="center"/>
    </xf>
    <xf numFmtId="0" fontId="6" fillId="7" borderId="6" xfId="0" applyFont="1" applyFill="1" applyBorder="1" applyAlignment="1">
      <alignment horizontal="center" vertical="center"/>
    </xf>
    <xf numFmtId="0" fontId="6" fillId="7" borderId="7" xfId="0" applyFont="1" applyFill="1" applyBorder="1" applyAlignment="1">
      <alignment horizontal="center" vertical="center"/>
    </xf>
    <xf numFmtId="0" fontId="0" fillId="0" borderId="89" xfId="0" quotePrefix="1" applyBorder="1" applyAlignment="1">
      <alignment vertical="top" wrapText="1"/>
    </xf>
    <xf numFmtId="0" fontId="0" fillId="0" borderId="84" xfId="0" quotePrefix="1" applyBorder="1" applyAlignment="1">
      <alignment vertical="top" wrapText="1"/>
    </xf>
    <xf numFmtId="0" fontId="0" fillId="0" borderId="90" xfId="0" quotePrefix="1" applyBorder="1" applyAlignment="1">
      <alignment vertical="top" wrapText="1"/>
    </xf>
    <xf numFmtId="164" fontId="1" fillId="4" borderId="61" xfId="0" applyNumberFormat="1" applyFont="1" applyFill="1" applyBorder="1" applyAlignment="1">
      <alignment vertical="top" wrapText="1"/>
    </xf>
    <xf numFmtId="165" fontId="1" fillId="4" borderId="61" xfId="0" applyNumberFormat="1" applyFont="1" applyFill="1" applyBorder="1" applyAlignment="1">
      <alignment vertical="top" wrapText="1"/>
    </xf>
    <xf numFmtId="0" fontId="6" fillId="7" borderId="74" xfId="0" applyFont="1" applyFill="1" applyBorder="1" applyAlignment="1">
      <alignment horizontal="centerContinuous" vertical="top"/>
    </xf>
    <xf numFmtId="0" fontId="6" fillId="7" borderId="75" xfId="0" applyFont="1" applyFill="1" applyBorder="1" applyAlignment="1">
      <alignment horizontal="centerContinuous" vertical="top"/>
    </xf>
    <xf numFmtId="0" fontId="6" fillId="7" borderId="76" xfId="0" applyFont="1" applyFill="1" applyBorder="1" applyAlignment="1">
      <alignment horizontal="centerContinuous" vertical="top"/>
    </xf>
    <xf numFmtId="0" fontId="6" fillId="7" borderId="77" xfId="0" applyFont="1" applyFill="1" applyBorder="1" applyAlignment="1">
      <alignment horizontal="center" vertical="top"/>
    </xf>
    <xf numFmtId="0" fontId="2" fillId="7" borderId="0" xfId="0" applyFont="1" applyFill="1" applyAlignment="1">
      <alignment horizontal="center" vertical="top"/>
    </xf>
    <xf numFmtId="0" fontId="2" fillId="7" borderId="77" xfId="0" applyFont="1" applyFill="1" applyBorder="1" applyAlignment="1">
      <alignment horizontal="center" vertical="top"/>
    </xf>
    <xf numFmtId="0" fontId="6" fillId="7" borderId="56" xfId="0" applyFont="1" applyFill="1" applyBorder="1" applyAlignment="1">
      <alignment vertical="top"/>
    </xf>
    <xf numFmtId="0" fontId="6" fillId="7" borderId="61" xfId="0" applyFont="1" applyFill="1" applyBorder="1" applyAlignment="1">
      <alignment vertical="top" wrapText="1"/>
    </xf>
    <xf numFmtId="165" fontId="6" fillId="7" borderId="61" xfId="0" applyNumberFormat="1" applyFont="1" applyFill="1" applyBorder="1" applyAlignment="1">
      <alignment horizontal="right" vertical="top" wrapText="1"/>
    </xf>
    <xf numFmtId="164" fontId="6" fillId="7" borderId="61" xfId="0" applyNumberFormat="1" applyFont="1" applyFill="1" applyBorder="1" applyAlignment="1">
      <alignment vertical="top" wrapText="1"/>
    </xf>
    <xf numFmtId="165" fontId="6" fillId="7" borderId="61" xfId="0" applyNumberFormat="1" applyFont="1" applyFill="1" applyBorder="1" applyAlignment="1">
      <alignment vertical="top" wrapText="1"/>
    </xf>
    <xf numFmtId="165" fontId="6" fillId="7" borderId="62" xfId="0" applyNumberFormat="1" applyFont="1" applyFill="1" applyBorder="1" applyAlignment="1">
      <alignment horizontal="right" vertical="top" wrapText="1"/>
    </xf>
    <xf numFmtId="164" fontId="6" fillId="7" borderId="63" xfId="0" applyNumberFormat="1" applyFont="1" applyFill="1" applyBorder="1" applyAlignment="1">
      <alignment vertical="top" wrapText="1"/>
    </xf>
    <xf numFmtId="164" fontId="6" fillId="7" borderId="64" xfId="0" applyNumberFormat="1" applyFont="1" applyFill="1" applyBorder="1" applyAlignment="1">
      <alignment vertical="top" wrapText="1"/>
    </xf>
    <xf numFmtId="165" fontId="6" fillId="7" borderId="63" xfId="0" applyNumberFormat="1" applyFont="1" applyFill="1" applyBorder="1" applyAlignment="1">
      <alignment vertical="top" wrapText="1"/>
    </xf>
    <xf numFmtId="165" fontId="6" fillId="7" borderId="64" xfId="0" applyNumberFormat="1" applyFont="1" applyFill="1" applyBorder="1" applyAlignment="1">
      <alignment vertical="top" wrapText="1"/>
    </xf>
    <xf numFmtId="0" fontId="0" fillId="0" borderId="81" xfId="0" applyBorder="1" applyAlignment="1">
      <alignment horizontal="left" vertical="top"/>
    </xf>
    <xf numFmtId="0" fontId="0" fillId="0" borderId="14" xfId="0" applyBorder="1" applyAlignment="1">
      <alignment horizontal="left" vertical="top"/>
    </xf>
    <xf numFmtId="0" fontId="0" fillId="0" borderId="79" xfId="0" applyBorder="1" applyAlignment="1">
      <alignment horizontal="left" vertical="top"/>
    </xf>
    <xf numFmtId="0" fontId="0" fillId="4" borderId="82" xfId="0" applyFill="1" applyBorder="1" applyAlignment="1">
      <alignment horizontal="center" vertical="top"/>
    </xf>
    <xf numFmtId="0" fontId="0" fillId="4" borderId="15" xfId="0" applyFill="1" applyBorder="1" applyAlignment="1">
      <alignment horizontal="center" vertical="top"/>
    </xf>
    <xf numFmtId="0" fontId="0" fillId="4" borderId="80" xfId="0" applyFill="1" applyBorder="1" applyAlignment="1">
      <alignment horizontal="center" vertical="top"/>
    </xf>
    <xf numFmtId="0" fontId="0" fillId="0" borderId="81" xfId="0" applyBorder="1" applyAlignment="1">
      <alignment horizontal="left" vertical="top" wrapText="1"/>
    </xf>
    <xf numFmtId="0" fontId="0" fillId="0" borderId="14" xfId="0" applyBorder="1" applyAlignment="1">
      <alignment horizontal="left" vertical="top" wrapText="1"/>
    </xf>
    <xf numFmtId="0" fontId="0" fillId="0" borderId="29" xfId="0" applyBorder="1" applyAlignment="1">
      <alignment vertical="top" wrapText="1"/>
    </xf>
    <xf numFmtId="0" fontId="0" fillId="0" borderId="20" xfId="0" applyBorder="1" applyAlignment="1">
      <alignment vertical="top"/>
    </xf>
    <xf numFmtId="0" fontId="0" fillId="0" borderId="23" xfId="0" applyBorder="1" applyAlignment="1">
      <alignment vertical="top"/>
    </xf>
    <xf numFmtId="0" fontId="0" fillId="0" borderId="29" xfId="0" applyBorder="1" applyAlignment="1">
      <alignment horizontal="left" vertical="top" wrapText="1"/>
    </xf>
    <xf numFmtId="0" fontId="0" fillId="0" borderId="20" xfId="0" applyBorder="1" applyAlignment="1">
      <alignment horizontal="left" vertical="top" wrapText="1"/>
    </xf>
    <xf numFmtId="0" fontId="0" fillId="0" borderId="23" xfId="0" applyBorder="1" applyAlignment="1">
      <alignment horizontal="left" vertical="top" wrapText="1"/>
    </xf>
    <xf numFmtId="0" fontId="0" fillId="4" borderId="30" xfId="0" quotePrefix="1" applyFill="1" applyBorder="1" applyAlignment="1">
      <alignment horizontal="center" vertical="top" wrapText="1"/>
    </xf>
    <xf numFmtId="0" fontId="0" fillId="4" borderId="21" xfId="0" quotePrefix="1" applyFill="1" applyBorder="1" applyAlignment="1">
      <alignment horizontal="center" vertical="top" wrapText="1"/>
    </xf>
    <xf numFmtId="0" fontId="0" fillId="4" borderId="24" xfId="0" quotePrefix="1" applyFill="1" applyBorder="1" applyAlignment="1">
      <alignment horizontal="center" vertical="top" wrapText="1"/>
    </xf>
    <xf numFmtId="9" fontId="0" fillId="4" borderId="30" xfId="0" quotePrefix="1" applyNumberFormat="1" applyFill="1" applyBorder="1" applyAlignment="1">
      <alignment horizontal="center" vertical="top" wrapText="1"/>
    </xf>
    <xf numFmtId="9" fontId="0" fillId="4" borderId="21" xfId="0" applyNumberFormat="1" applyFill="1" applyBorder="1" applyAlignment="1">
      <alignment horizontal="center" vertical="top" wrapText="1"/>
    </xf>
    <xf numFmtId="9" fontId="0" fillId="4" borderId="24" xfId="0" applyNumberFormat="1" applyFill="1" applyBorder="1" applyAlignment="1">
      <alignment horizontal="center" vertical="top" wrapText="1"/>
    </xf>
    <xf numFmtId="0" fontId="0" fillId="0" borderId="36" xfId="0" applyBorder="1" applyAlignment="1">
      <alignment horizontal="left" vertical="top" wrapText="1"/>
    </xf>
    <xf numFmtId="0" fontId="0" fillId="0" borderId="38" xfId="0" applyBorder="1" applyAlignment="1">
      <alignment horizontal="left" vertical="top" wrapText="1"/>
    </xf>
    <xf numFmtId="0" fontId="1" fillId="0" borderId="9" xfId="0" applyFont="1" applyBorder="1" applyAlignment="1">
      <alignment horizontal="left" vertical="top" wrapText="1"/>
    </xf>
    <xf numFmtId="0" fontId="1" fillId="0" borderId="14" xfId="0" applyFont="1" applyBorder="1" applyAlignment="1">
      <alignment horizontal="left" vertical="top" wrapText="1"/>
    </xf>
    <xf numFmtId="0" fontId="1" fillId="0" borderId="12" xfId="0" applyFont="1" applyBorder="1" applyAlignment="1">
      <alignment horizontal="left" vertical="top" wrapText="1"/>
    </xf>
    <xf numFmtId="0" fontId="0" fillId="0" borderId="31" xfId="0" applyBorder="1" applyAlignment="1">
      <alignment horizontal="left" vertical="top" wrapText="1"/>
    </xf>
    <xf numFmtId="0" fontId="0" fillId="0" borderId="32" xfId="0" applyBorder="1" applyAlignment="1">
      <alignment horizontal="left" vertical="top" wrapText="1"/>
    </xf>
    <xf numFmtId="0" fontId="6" fillId="7" borderId="68" xfId="0" applyFont="1" applyFill="1" applyBorder="1" applyAlignment="1">
      <alignment horizontal="center" vertical="top" wrapText="1"/>
    </xf>
    <xf numFmtId="0" fontId="6" fillId="7" borderId="78" xfId="0" applyFont="1" applyFill="1" applyBorder="1" applyAlignment="1">
      <alignment horizontal="center" vertical="top"/>
    </xf>
    <xf numFmtId="0" fontId="6" fillId="7" borderId="66" xfId="0" applyFont="1" applyFill="1" applyBorder="1" applyAlignment="1">
      <alignment horizontal="center" vertical="center"/>
    </xf>
    <xf numFmtId="0" fontId="6" fillId="7" borderId="42" xfId="0" applyFont="1" applyFill="1" applyBorder="1" applyAlignment="1">
      <alignment horizontal="center" vertical="center"/>
    </xf>
    <xf numFmtId="0" fontId="6" fillId="7" borderId="66" xfId="0" applyFont="1" applyFill="1" applyBorder="1" applyAlignment="1">
      <alignment horizontal="center" vertical="center" wrapText="1"/>
    </xf>
    <xf numFmtId="0" fontId="6" fillId="7" borderId="42" xfId="0" applyFont="1" applyFill="1" applyBorder="1" applyAlignment="1">
      <alignment horizontal="center" vertical="center" wrapText="1"/>
    </xf>
    <xf numFmtId="0" fontId="6" fillId="7" borderId="65" xfId="0" applyFont="1" applyFill="1" applyBorder="1" applyAlignment="1">
      <alignment horizontal="center" vertical="center"/>
    </xf>
    <xf numFmtId="0" fontId="6" fillId="7" borderId="67" xfId="0" applyFont="1" applyFill="1" applyBorder="1" applyAlignment="1">
      <alignment horizontal="center" vertical="center"/>
    </xf>
    <xf numFmtId="0" fontId="0" fillId="0" borderId="40" xfId="0" applyBorder="1" applyAlignment="1">
      <alignment horizontal="left" vertical="top" wrapText="1"/>
    </xf>
    <xf numFmtId="0" fontId="6" fillId="6" borderId="0" xfId="0" applyFont="1" applyFill="1" applyAlignment="1">
      <alignment vertical="top" wrapText="1"/>
    </xf>
    <xf numFmtId="0" fontId="2" fillId="5" borderId="0" xfId="0" applyFont="1" applyFill="1" applyAlignment="1">
      <alignment vertical="top" wrapText="1"/>
    </xf>
    <xf numFmtId="0" fontId="12" fillId="0" borderId="0" xfId="0" applyFont="1" applyAlignment="1">
      <alignment vertical="top" wrapText="1"/>
    </xf>
    <xf numFmtId="0" fontId="14" fillId="0" borderId="0" xfId="0" applyFont="1"/>
    <xf numFmtId="0" fontId="15" fillId="0" borderId="0" xfId="0" applyFont="1" applyAlignment="1">
      <alignment horizontal="left" vertical="top" wrapText="1" indent="1"/>
    </xf>
    <xf numFmtId="0" fontId="16" fillId="0" borderId="0" xfId="1" applyFont="1" applyAlignment="1">
      <alignment vertical="top" wrapText="1"/>
    </xf>
    <xf numFmtId="0" fontId="13" fillId="0" borderId="0" xfId="1" applyAlignment="1">
      <alignment vertical="top" wrapText="1"/>
    </xf>
    <xf numFmtId="0" fontId="2" fillId="0" borderId="0" xfId="0" applyFont="1" applyAlignment="1">
      <alignment vertical="top" wrapText="1"/>
    </xf>
    <xf numFmtId="0" fontId="18" fillId="0" borderId="0" xfId="0" applyFont="1" applyAlignment="1">
      <alignment vertical="top" wrapText="1"/>
    </xf>
    <xf numFmtId="0" fontId="0" fillId="0" borderId="0" xfId="0" quotePrefix="1" applyAlignment="1">
      <alignment vertical="top" wrapText="1"/>
    </xf>
    <xf numFmtId="0" fontId="2" fillId="0" borderId="0" xfId="0" applyFont="1"/>
    <xf numFmtId="0" fontId="20" fillId="10" borderId="0" xfId="2" applyFont="1" applyFill="1"/>
    <xf numFmtId="0" fontId="20" fillId="0" borderId="0" xfId="2" applyFont="1"/>
    <xf numFmtId="0" fontId="20" fillId="6" borderId="0" xfId="2" applyFont="1" applyFill="1"/>
    <xf numFmtId="0" fontId="21" fillId="6" borderId="0" xfId="2" applyFont="1" applyFill="1" applyAlignment="1">
      <alignment horizontal="left" vertical="center"/>
    </xf>
    <xf numFmtId="0" fontId="20" fillId="6" borderId="0" xfId="2" applyFont="1" applyFill="1"/>
    <xf numFmtId="0" fontId="22" fillId="7" borderId="0" xfId="2" applyFont="1" applyFill="1" applyAlignment="1">
      <alignment horizontal="center" vertical="center"/>
    </xf>
    <xf numFmtId="0" fontId="20" fillId="7" borderId="0" xfId="2" applyFont="1" applyFill="1"/>
    <xf numFmtId="0" fontId="23" fillId="6" borderId="0" xfId="2" applyFont="1" applyFill="1"/>
    <xf numFmtId="0" fontId="24" fillId="6" borderId="0" xfId="2" applyFont="1" applyFill="1" applyAlignment="1">
      <alignment horizontal="center"/>
    </xf>
    <xf numFmtId="0" fontId="25" fillId="6" borderId="0" xfId="2" applyFont="1" applyFill="1"/>
    <xf numFmtId="0" fontId="26" fillId="5" borderId="0" xfId="2" applyFont="1" applyFill="1" applyAlignment="1">
      <alignment horizontal="center"/>
    </xf>
    <xf numFmtId="0" fontId="20" fillId="5" borderId="0" xfId="2" applyFont="1" applyFill="1"/>
    <xf numFmtId="0" fontId="20" fillId="0" borderId="0" xfId="2" applyFont="1" applyAlignment="1">
      <alignment horizontal="left" vertical="top" wrapText="1"/>
    </xf>
    <xf numFmtId="0" fontId="20" fillId="0" borderId="0" xfId="2" applyFont="1" applyAlignment="1">
      <alignment horizontal="left" vertical="top"/>
    </xf>
    <xf numFmtId="0" fontId="26" fillId="11" borderId="0" xfId="2" applyFont="1" applyFill="1"/>
    <xf numFmtId="0" fontId="20" fillId="11" borderId="0" xfId="2" applyFont="1" applyFill="1" applyAlignment="1">
      <alignment horizontal="center"/>
    </xf>
    <xf numFmtId="0" fontId="26" fillId="5" borderId="0" xfId="2" applyFont="1" applyFill="1" applyAlignment="1">
      <alignment vertical="top"/>
    </xf>
    <xf numFmtId="166" fontId="20" fillId="0" borderId="91" xfId="2" applyNumberFormat="1" applyFont="1" applyBorder="1" applyAlignment="1">
      <alignment vertical="top" wrapText="1"/>
    </xf>
    <xf numFmtId="0" fontId="20" fillId="5" borderId="0" xfId="2" applyFont="1" applyFill="1" applyAlignment="1">
      <alignment horizontal="left" vertical="top" indent="1"/>
    </xf>
    <xf numFmtId="0" fontId="28" fillId="5" borderId="0" xfId="3" applyFont="1" applyFill="1"/>
    <xf numFmtId="0" fontId="28" fillId="0" borderId="0" xfId="3" applyFont="1" applyAlignment="1">
      <alignment vertical="top"/>
    </xf>
    <xf numFmtId="0" fontId="20" fillId="0" borderId="0" xfId="2" applyFont="1" applyAlignment="1">
      <alignment vertical="top"/>
    </xf>
    <xf numFmtId="0" fontId="29" fillId="6" borderId="0" xfId="2" applyFont="1" applyFill="1" applyAlignment="1">
      <alignment vertical="center" wrapText="1"/>
    </xf>
    <xf numFmtId="0" fontId="20" fillId="6" borderId="0" xfId="2" applyFont="1" applyFill="1" applyAlignment="1">
      <alignment vertical="center"/>
    </xf>
    <xf numFmtId="0" fontId="31" fillId="5" borderId="0" xfId="1" applyFont="1" applyFill="1"/>
    <xf numFmtId="0" fontId="32" fillId="5" borderId="0" xfId="2" applyFont="1" applyFill="1"/>
  </cellXfs>
  <cellStyles count="4">
    <cellStyle name="Hyperlink" xfId="1" builtinId="8"/>
    <cellStyle name="Hyperlink 2" xfId="3" xr:uid="{1E4A991B-F23B-4EC0-9592-D27D5F535042}"/>
    <cellStyle name="Normal" xfId="0" builtinId="0"/>
    <cellStyle name="Normal 2" xfId="2" xr:uid="{8A53D8DC-A6E0-4CE3-9DD3-4C773D160696}"/>
  </cellStyles>
  <dxfs count="2">
    <dxf>
      <font>
        <color rgb="FF006100"/>
      </font>
      <fill>
        <patternFill>
          <bgColor rgb="FFC6EFCE"/>
        </patternFill>
      </fill>
    </dxf>
    <dxf>
      <font>
        <color rgb="FFFFFF66"/>
      </font>
      <fill>
        <patternFill>
          <bgColor rgb="FFFF0000"/>
        </patternFill>
      </fill>
    </dxf>
  </dxfs>
  <tableStyles count="0" defaultTableStyle="TableStyleMedium2" defaultPivotStyle="PivotStyleLight16"/>
  <colors>
    <mruColors>
      <color rgb="FFEA9510"/>
      <color rgb="FFFF9900"/>
      <color rgb="FFCBA557"/>
      <color rgb="FF372F3F"/>
      <color rgb="FFFFFF99"/>
      <color rgb="FFDCE6F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144780</xdr:colOff>
      <xdr:row>1</xdr:row>
      <xdr:rowOff>22860</xdr:rowOff>
    </xdr:from>
    <xdr:to>
      <xdr:col>3</xdr:col>
      <xdr:colOff>129540</xdr:colOff>
      <xdr:row>5</xdr:row>
      <xdr:rowOff>190500</xdr:rowOff>
    </xdr:to>
    <xdr:pic>
      <xdr:nvPicPr>
        <xdr:cNvPr id="2" name="Picture 1">
          <a:extLst>
            <a:ext uri="{FF2B5EF4-FFF2-40B4-BE49-F238E27FC236}">
              <a16:creationId xmlns:a16="http://schemas.microsoft.com/office/drawing/2014/main" id="{5919430E-03E7-43A5-8921-E7F73B649FB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4780" y="243840"/>
          <a:ext cx="1577340" cy="10515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mailto:info@knowyourfinance.nl"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knowyourfinance.nl/" TargetMode="External"/><Relationship Id="rId1" Type="http://schemas.openxmlformats.org/officeDocument/2006/relationships/hyperlink" Target="mailto:info@knowyourfinance.nl"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8944B0-B6F9-45B9-BCE7-8C88EFAB6506}">
  <sheetPr codeName="Sheet8"/>
  <dimension ref="A1:L29"/>
  <sheetViews>
    <sheetView showGridLines="0" tabSelected="1" zoomScale="110" zoomScaleNormal="110" workbookViewId="0"/>
  </sheetViews>
  <sheetFormatPr defaultRowHeight="14.4"/>
  <cols>
    <col min="1" max="1" width="3.33203125" style="251" customWidth="1"/>
    <col min="2" max="2" width="2.109375" style="251" customWidth="1"/>
    <col min="3" max="6" width="17.77734375" style="251" customWidth="1"/>
    <col min="7" max="7" width="5.5546875" style="251" customWidth="1"/>
    <col min="8" max="11" width="17.77734375" style="251" customWidth="1"/>
    <col min="12" max="12" width="3.33203125" style="251" customWidth="1"/>
    <col min="13" max="16384" width="8.88671875" style="251"/>
  </cols>
  <sheetData>
    <row r="1" spans="1:12" ht="17.55" customHeight="1">
      <c r="A1" s="250"/>
      <c r="B1" s="250"/>
      <c r="C1" s="250"/>
      <c r="D1" s="250"/>
      <c r="E1" s="250"/>
      <c r="F1" s="250"/>
      <c r="G1" s="250"/>
      <c r="H1" s="250"/>
      <c r="I1" s="250"/>
      <c r="J1" s="250"/>
      <c r="K1" s="250"/>
      <c r="L1" s="250"/>
    </row>
    <row r="2" spans="1:12" ht="17.55" customHeight="1">
      <c r="A2" s="250"/>
      <c r="B2" s="252"/>
      <c r="C2" s="252"/>
      <c r="D2" s="252"/>
      <c r="E2" s="252"/>
      <c r="F2" s="252"/>
      <c r="G2" s="252"/>
      <c r="H2" s="252"/>
      <c r="I2" s="252"/>
      <c r="J2" s="252"/>
      <c r="K2" s="252"/>
      <c r="L2" s="250"/>
    </row>
    <row r="3" spans="1:12" ht="17.55" customHeight="1">
      <c r="A3" s="250"/>
      <c r="B3" s="252"/>
      <c r="C3" s="253"/>
      <c r="D3" s="254"/>
      <c r="E3" s="252"/>
      <c r="F3" s="252"/>
      <c r="G3" s="252"/>
      <c r="H3" s="255" t="s">
        <v>151</v>
      </c>
      <c r="I3" s="256"/>
      <c r="J3" s="256"/>
      <c r="K3" s="252"/>
      <c r="L3" s="250"/>
    </row>
    <row r="4" spans="1:12" ht="17.55" customHeight="1">
      <c r="A4" s="250"/>
      <c r="B4" s="252"/>
      <c r="C4" s="254"/>
      <c r="D4" s="254"/>
      <c r="E4" s="252"/>
      <c r="F4" s="252"/>
      <c r="G4" s="252"/>
      <c r="H4" s="256"/>
      <c r="I4" s="256"/>
      <c r="J4" s="256"/>
      <c r="K4" s="252"/>
      <c r="L4" s="250"/>
    </row>
    <row r="5" spans="1:12" ht="17.55" customHeight="1">
      <c r="A5" s="250"/>
      <c r="B5" s="252"/>
      <c r="C5" s="257" t="s">
        <v>6</v>
      </c>
      <c r="D5" s="254"/>
      <c r="E5" s="252"/>
      <c r="F5" s="252"/>
      <c r="G5" s="252"/>
      <c r="H5" s="258" t="s">
        <v>152</v>
      </c>
      <c r="I5" s="254"/>
      <c r="J5" s="254"/>
      <c r="K5" s="252"/>
      <c r="L5" s="250"/>
    </row>
    <row r="6" spans="1:12" ht="17.55" customHeight="1">
      <c r="A6" s="250"/>
      <c r="B6" s="252"/>
      <c r="C6" s="252"/>
      <c r="D6" s="252"/>
      <c r="E6" s="252"/>
      <c r="F6" s="252"/>
      <c r="G6" s="252"/>
      <c r="H6" s="252"/>
      <c r="I6" s="252"/>
      <c r="J6" s="252"/>
      <c r="K6" s="252"/>
      <c r="L6" s="250"/>
    </row>
    <row r="7" spans="1:12" ht="17.55" customHeight="1">
      <c r="A7" s="250"/>
      <c r="B7" s="252"/>
      <c r="C7" s="252"/>
      <c r="D7" s="252"/>
      <c r="E7" s="252"/>
      <c r="F7" s="252"/>
      <c r="G7" s="252"/>
      <c r="H7" s="252"/>
      <c r="I7" s="252"/>
      <c r="J7" s="252"/>
      <c r="K7" s="252"/>
      <c r="L7" s="250"/>
    </row>
    <row r="8" spans="1:12" ht="17.55" customHeight="1">
      <c r="A8" s="250"/>
      <c r="B8" s="250"/>
      <c r="C8" s="250"/>
      <c r="D8" s="250"/>
      <c r="E8" s="250"/>
      <c r="F8" s="250"/>
      <c r="G8" s="250"/>
      <c r="H8" s="250"/>
      <c r="I8" s="250"/>
      <c r="J8" s="250"/>
      <c r="K8" s="250"/>
      <c r="L8" s="250"/>
    </row>
    <row r="9" spans="1:12" ht="17.55" customHeight="1">
      <c r="A9" s="250"/>
      <c r="B9" s="250"/>
      <c r="C9" s="250"/>
      <c r="D9" s="250"/>
      <c r="E9" s="250"/>
      <c r="F9" s="250"/>
      <c r="G9" s="250"/>
      <c r="H9" s="250"/>
      <c r="I9" s="250"/>
      <c r="J9" s="250"/>
      <c r="K9" s="250"/>
      <c r="L9" s="250"/>
    </row>
    <row r="10" spans="1:12" ht="17.55" customHeight="1">
      <c r="A10" s="250"/>
      <c r="B10" s="259" t="s">
        <v>153</v>
      </c>
      <c r="C10" s="259"/>
      <c r="D10" s="259"/>
      <c r="E10" s="259"/>
      <c r="F10" s="259"/>
      <c r="G10" s="250"/>
      <c r="H10" s="259" t="s">
        <v>154</v>
      </c>
      <c r="I10" s="259"/>
      <c r="J10" s="259"/>
      <c r="K10" s="259"/>
      <c r="L10" s="250"/>
    </row>
    <row r="11" spans="1:12" ht="17.55" customHeight="1">
      <c r="A11" s="250"/>
      <c r="B11" s="260"/>
      <c r="C11" s="274" t="s">
        <v>155</v>
      </c>
      <c r="D11" s="274"/>
      <c r="E11" s="261" t="s">
        <v>119</v>
      </c>
      <c r="F11" s="261"/>
      <c r="G11" s="250"/>
      <c r="H11" s="262" t="s">
        <v>156</v>
      </c>
      <c r="I11" s="263"/>
      <c r="J11" s="263"/>
      <c r="K11" s="263"/>
      <c r="L11" s="250"/>
    </row>
    <row r="12" spans="1:12" ht="17.55" customHeight="1">
      <c r="A12" s="250"/>
      <c r="B12" s="260"/>
      <c r="C12" s="274" t="s">
        <v>157</v>
      </c>
      <c r="D12" s="274"/>
      <c r="E12" s="261" t="s">
        <v>164</v>
      </c>
      <c r="F12" s="261"/>
      <c r="G12" s="250"/>
      <c r="H12" s="263"/>
      <c r="I12" s="263"/>
      <c r="J12" s="263"/>
      <c r="K12" s="263"/>
      <c r="L12" s="250"/>
    </row>
    <row r="13" spans="1:12" ht="17.55" customHeight="1">
      <c r="A13" s="250"/>
      <c r="B13" s="260"/>
      <c r="C13" s="274" t="s">
        <v>12</v>
      </c>
      <c r="D13" s="274"/>
      <c r="E13" s="261" t="s">
        <v>169</v>
      </c>
      <c r="F13" s="261"/>
      <c r="G13" s="250"/>
      <c r="H13" s="263"/>
      <c r="I13" s="263"/>
      <c r="J13" s="263"/>
      <c r="K13" s="263"/>
      <c r="L13" s="250"/>
    </row>
    <row r="14" spans="1:12" ht="17.55" customHeight="1">
      <c r="A14" s="250"/>
      <c r="B14" s="260"/>
      <c r="C14" s="274" t="s">
        <v>21</v>
      </c>
      <c r="D14" s="274"/>
      <c r="E14" s="261" t="s">
        <v>165</v>
      </c>
      <c r="F14" s="261"/>
      <c r="G14" s="250"/>
      <c r="H14" s="264"/>
      <c r="I14" s="264"/>
      <c r="J14" s="265"/>
      <c r="K14" s="265"/>
      <c r="L14" s="250"/>
    </row>
    <row r="15" spans="1:12" ht="17.55" customHeight="1">
      <c r="A15" s="250"/>
      <c r="B15" s="260"/>
      <c r="C15" s="274" t="s">
        <v>22</v>
      </c>
      <c r="D15" s="274"/>
      <c r="E15" s="261" t="s">
        <v>166</v>
      </c>
      <c r="F15" s="261"/>
      <c r="G15" s="250"/>
      <c r="H15" s="264"/>
      <c r="I15" s="264"/>
      <c r="J15" s="265"/>
      <c r="K15" s="265"/>
      <c r="L15" s="250"/>
    </row>
    <row r="16" spans="1:12" ht="17.55" customHeight="1">
      <c r="A16" s="250"/>
      <c r="B16" s="260"/>
      <c r="C16" s="274" t="s">
        <v>148</v>
      </c>
      <c r="D16" s="274"/>
      <c r="E16" s="261" t="s">
        <v>167</v>
      </c>
      <c r="F16" s="261"/>
      <c r="G16" s="250"/>
      <c r="H16" s="264"/>
      <c r="I16" s="264"/>
      <c r="J16" s="265"/>
      <c r="K16" s="265"/>
      <c r="L16" s="250"/>
    </row>
    <row r="17" spans="1:12" ht="17.55" customHeight="1">
      <c r="A17" s="250"/>
      <c r="B17" s="260"/>
      <c r="C17" s="275"/>
      <c r="D17" s="275"/>
      <c r="E17" s="261"/>
      <c r="F17" s="261"/>
      <c r="G17" s="250"/>
      <c r="H17" s="264"/>
      <c r="I17" s="264"/>
      <c r="J17" s="265"/>
      <c r="K17" s="265"/>
      <c r="L17" s="250"/>
    </row>
    <row r="18" spans="1:12" ht="17.55" customHeight="1">
      <c r="A18" s="250"/>
      <c r="B18" s="260"/>
      <c r="C18" s="275"/>
      <c r="D18" s="275"/>
      <c r="E18" s="261"/>
      <c r="F18" s="261"/>
      <c r="G18" s="250"/>
      <c r="H18" s="264"/>
      <c r="I18" s="264"/>
      <c r="J18" s="265"/>
      <c r="K18" s="265"/>
      <c r="L18" s="250"/>
    </row>
    <row r="19" spans="1:12" ht="17.55" customHeight="1">
      <c r="A19" s="250"/>
      <c r="B19" s="250"/>
      <c r="C19" s="250"/>
      <c r="D19" s="250"/>
      <c r="E19" s="250"/>
      <c r="F19" s="250"/>
      <c r="G19" s="250"/>
      <c r="H19" s="250"/>
      <c r="I19" s="250"/>
      <c r="J19" s="250"/>
      <c r="K19" s="250"/>
      <c r="L19" s="250"/>
    </row>
    <row r="20" spans="1:12" ht="17.55" customHeight="1">
      <c r="A20" s="250"/>
      <c r="B20" s="259" t="s">
        <v>158</v>
      </c>
      <c r="C20" s="259"/>
      <c r="D20" s="259"/>
      <c r="E20" s="259"/>
      <c r="F20" s="259"/>
      <c r="G20" s="250"/>
      <c r="H20" s="259" t="s">
        <v>159</v>
      </c>
      <c r="I20" s="259"/>
      <c r="J20" s="259"/>
      <c r="K20" s="259"/>
      <c r="L20" s="250"/>
    </row>
    <row r="21" spans="1:12" ht="14.4" customHeight="1">
      <c r="A21" s="250"/>
      <c r="B21" s="266"/>
      <c r="C21" s="266"/>
      <c r="D21" s="266"/>
      <c r="E21" s="266"/>
      <c r="F21" s="266"/>
      <c r="G21" s="250"/>
      <c r="H21" s="262" t="s">
        <v>160</v>
      </c>
      <c r="I21" s="262"/>
      <c r="J21" s="262"/>
      <c r="K21" s="262"/>
      <c r="L21" s="250"/>
    </row>
    <row r="22" spans="1:12" ht="17.55" customHeight="1">
      <c r="A22" s="250"/>
      <c r="B22" s="266" t="s">
        <v>161</v>
      </c>
      <c r="C22" s="266"/>
      <c r="D22" s="267">
        <v>0</v>
      </c>
      <c r="E22" s="268" t="s">
        <v>168</v>
      </c>
      <c r="F22" s="266"/>
      <c r="G22" s="250"/>
      <c r="H22" s="262"/>
      <c r="I22" s="262"/>
      <c r="J22" s="262"/>
      <c r="K22" s="262"/>
      <c r="L22" s="250"/>
    </row>
    <row r="23" spans="1:12" ht="17.55" customHeight="1">
      <c r="A23" s="250"/>
      <c r="B23" s="266"/>
      <c r="C23" s="266"/>
      <c r="D23" s="266"/>
      <c r="E23" s="266"/>
      <c r="F23" s="266"/>
      <c r="G23" s="250"/>
      <c r="H23" s="262"/>
      <c r="I23" s="262"/>
      <c r="J23" s="262"/>
      <c r="K23" s="262"/>
      <c r="L23" s="250"/>
    </row>
    <row r="24" spans="1:12" ht="17.55" customHeight="1">
      <c r="A24" s="250"/>
      <c r="B24" s="266"/>
      <c r="C24" s="266"/>
      <c r="D24" s="266"/>
      <c r="E24" s="266"/>
      <c r="F24" s="266"/>
      <c r="G24" s="250"/>
      <c r="H24" s="269" t="s">
        <v>128</v>
      </c>
      <c r="I24" s="261"/>
      <c r="J24" s="265"/>
      <c r="K24" s="265"/>
      <c r="L24" s="250"/>
    </row>
    <row r="25" spans="1:12" ht="17.55" customHeight="1">
      <c r="A25" s="250"/>
      <c r="B25" s="266"/>
      <c r="C25" s="266"/>
      <c r="D25" s="266"/>
      <c r="E25" s="266"/>
      <c r="F25" s="266"/>
      <c r="G25" s="250"/>
      <c r="H25" s="270" t="s">
        <v>162</v>
      </c>
      <c r="I25" s="271"/>
      <c r="J25" s="265"/>
      <c r="K25" s="265"/>
      <c r="L25" s="250"/>
    </row>
    <row r="26" spans="1:12" ht="17.55" customHeight="1">
      <c r="A26" s="250"/>
      <c r="B26" s="266"/>
      <c r="C26" s="266"/>
      <c r="D26" s="266"/>
      <c r="E26" s="266"/>
      <c r="F26" s="266"/>
      <c r="G26" s="250"/>
      <c r="H26" s="270"/>
      <c r="I26" s="271"/>
      <c r="J26" s="265"/>
      <c r="K26" s="265"/>
      <c r="L26" s="250"/>
    </row>
    <row r="27" spans="1:12" ht="17.55" customHeight="1">
      <c r="A27" s="250"/>
      <c r="B27" s="250"/>
      <c r="C27" s="250"/>
      <c r="D27" s="250"/>
      <c r="E27" s="250"/>
      <c r="F27" s="250"/>
      <c r="G27" s="250"/>
      <c r="H27" s="250"/>
      <c r="I27" s="250"/>
      <c r="J27" s="250"/>
      <c r="K27" s="250"/>
      <c r="L27" s="250"/>
    </row>
    <row r="28" spans="1:12" ht="17.55" customHeight="1">
      <c r="A28" s="250"/>
      <c r="B28" s="272" t="s">
        <v>163</v>
      </c>
      <c r="C28" s="273"/>
      <c r="D28" s="273"/>
      <c r="E28" s="273"/>
      <c r="F28" s="273"/>
      <c r="G28" s="273"/>
      <c r="H28" s="273"/>
      <c r="I28" s="273"/>
      <c r="J28" s="273"/>
      <c r="K28" s="273"/>
      <c r="L28" s="250"/>
    </row>
    <row r="29" spans="1:12" ht="17.55" customHeight="1">
      <c r="A29" s="250"/>
      <c r="B29" s="250"/>
      <c r="C29" s="250"/>
      <c r="D29" s="250"/>
      <c r="E29" s="250"/>
      <c r="F29" s="250"/>
      <c r="G29" s="250"/>
      <c r="H29" s="250"/>
      <c r="I29" s="250"/>
      <c r="J29" s="250"/>
      <c r="K29" s="250"/>
      <c r="L29" s="250"/>
    </row>
  </sheetData>
  <mergeCells count="29">
    <mergeCell ref="C18:D18"/>
    <mergeCell ref="E18:F18"/>
    <mergeCell ref="H18:I18"/>
    <mergeCell ref="H21:K23"/>
    <mergeCell ref="H24:I24"/>
    <mergeCell ref="B28:K28"/>
    <mergeCell ref="C16:D16"/>
    <mergeCell ref="E16:F16"/>
    <mergeCell ref="H16:I16"/>
    <mergeCell ref="C17:D17"/>
    <mergeCell ref="E17:F17"/>
    <mergeCell ref="H17:I17"/>
    <mergeCell ref="E13:F13"/>
    <mergeCell ref="C14:D14"/>
    <mergeCell ref="E14:F14"/>
    <mergeCell ref="H14:I14"/>
    <mergeCell ref="C15:D15"/>
    <mergeCell ref="E15:F15"/>
    <mergeCell ref="H15:I15"/>
    <mergeCell ref="C3:D4"/>
    <mergeCell ref="H3:J4"/>
    <mergeCell ref="C5:D5"/>
    <mergeCell ref="H5:J5"/>
    <mergeCell ref="C11:D11"/>
    <mergeCell ref="E11:F11"/>
    <mergeCell ref="H11:K13"/>
    <mergeCell ref="C12:D12"/>
    <mergeCell ref="E12:F12"/>
    <mergeCell ref="C13:D13"/>
  </mergeCells>
  <conditionalFormatting sqref="D22">
    <cfRule type="cellIs" dxfId="1" priority="1" operator="notEqual">
      <formula>0</formula>
    </cfRule>
    <cfRule type="cellIs" dxfId="0" priority="2" operator="equal">
      <formula>0</formula>
    </cfRule>
  </conditionalFormatting>
  <hyperlinks>
    <hyperlink ref="H24" r:id="rId1" xr:uid="{08DD391E-1FF8-4114-B925-FD724535479D}"/>
    <hyperlink ref="C11:D11" location="Bepalingen!A1" display="Bepalingen" xr:uid="{DEED2397-73FB-450F-B76F-CA4A41E35EA7}"/>
    <hyperlink ref="C12:D12" location="Modeltoelichting!A1" display="Modeltoelichting" xr:uid="{0CEDD053-972E-4F9C-B0BD-7FE709635B81}"/>
    <hyperlink ref="C13:D13" location="Strategiekaart!A1" display="Strategiekaart" xr:uid="{9D7978E7-1C5F-4B86-9B75-CAD409ADE981}"/>
    <hyperlink ref="C14:D14" location="'Strategische initiatieven'!A1" display="Strategische initiatieven" xr:uid="{C75DF06F-2565-4051-BE4E-B75F9576DFD5}"/>
    <hyperlink ref="C15:D15" location="'Strategische risico''s'!A1" display="Strategische risico's" xr:uid="{256C8C93-A093-4298-9D7B-031293174A91}"/>
    <hyperlink ref="C16:D16" location="'Voorbeeld Exploitatie spec'!A1" display="Voorbeeld Exploitatie spec" xr:uid="{E33DE173-3E0D-4F8D-BF35-C2450C18EE7F}"/>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ED1F80-BFA6-4A10-B78E-76ED447B34E2}">
  <sheetPr codeName="Sheet5"/>
  <dimension ref="B2:F11"/>
  <sheetViews>
    <sheetView showGridLines="0" zoomScale="90" zoomScaleNormal="90" workbookViewId="0"/>
  </sheetViews>
  <sheetFormatPr defaultColWidth="9.109375" defaultRowHeight="14.4"/>
  <cols>
    <col min="1" max="1" width="2.21875" style="2" customWidth="1"/>
    <col min="2" max="2" width="106.88671875" style="2" customWidth="1"/>
    <col min="3" max="3" width="9.109375" style="2"/>
    <col min="4" max="4" width="91.5546875" style="2" customWidth="1"/>
    <col min="5" max="16384" width="9.109375" style="2"/>
  </cols>
  <sheetData>
    <row r="2" spans="2:6">
      <c r="B2" s="239" t="s">
        <v>119</v>
      </c>
      <c r="C2" s="240"/>
      <c r="D2" s="240"/>
      <c r="E2" s="240"/>
      <c r="F2" s="240"/>
    </row>
    <row r="4" spans="2:6" s="241" customFormat="1" ht="94.2" customHeight="1">
      <c r="B4" s="241" t="s">
        <v>125</v>
      </c>
    </row>
    <row r="5" spans="2:6">
      <c r="B5" s="2" t="s">
        <v>120</v>
      </c>
    </row>
    <row r="6" spans="2:6" ht="28.8">
      <c r="B6" s="2" t="s">
        <v>121</v>
      </c>
    </row>
    <row r="7" spans="2:6" ht="78" customHeight="1">
      <c r="B7" s="2" t="s">
        <v>122</v>
      </c>
    </row>
    <row r="8" spans="2:6" ht="33.6" customHeight="1">
      <c r="B8" s="2" t="s">
        <v>123</v>
      </c>
    </row>
    <row r="9" spans="2:6" ht="62.4" customHeight="1">
      <c r="B9" s="2" t="s">
        <v>124</v>
      </c>
    </row>
    <row r="10" spans="2:6" ht="51.6" customHeight="1"/>
    <row r="11" spans="2:6" ht="62.4" customHeight="1"/>
  </sheetData>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E57A6B-F334-4C69-AF0A-71033F27A47A}">
  <sheetPr codeName="Sheet6"/>
  <dimension ref="B1:F40"/>
  <sheetViews>
    <sheetView showGridLines="0" zoomScale="90" zoomScaleNormal="90" workbookViewId="0"/>
  </sheetViews>
  <sheetFormatPr defaultColWidth="9.109375" defaultRowHeight="14.4" outlineLevelRow="1"/>
  <cols>
    <col min="1" max="1" width="2.21875" style="2" customWidth="1"/>
    <col min="2" max="2" width="106.88671875" style="2" customWidth="1"/>
    <col min="3" max="16384" width="9.109375" style="2"/>
  </cols>
  <sheetData>
    <row r="1" spans="2:6" ht="8.4" customHeight="1"/>
    <row r="2" spans="2:6" ht="15.6">
      <c r="B2" s="242" t="s">
        <v>126</v>
      </c>
    </row>
    <row r="4" spans="2:6">
      <c r="B4" s="239" t="s">
        <v>6</v>
      </c>
      <c r="C4" s="240"/>
      <c r="D4" s="240"/>
      <c r="E4" s="240"/>
      <c r="F4" s="240"/>
    </row>
    <row r="5" spans="2:6" s="241" customFormat="1" outlineLevel="1"/>
    <row r="6" spans="2:6" ht="36.6" customHeight="1" outlineLevel="1">
      <c r="B6" s="2" t="s">
        <v>132</v>
      </c>
      <c r="D6" s="243"/>
    </row>
    <row r="7" spans="2:6" ht="49.2" customHeight="1" outlineLevel="1">
      <c r="B7" s="2" t="s">
        <v>127</v>
      </c>
    </row>
    <row r="8" spans="2:6" outlineLevel="1">
      <c r="B8" s="244" t="s">
        <v>128</v>
      </c>
      <c r="D8" s="245"/>
    </row>
    <row r="9" spans="2:6" outlineLevel="1">
      <c r="B9" s="244" t="s">
        <v>129</v>
      </c>
      <c r="D9" s="245"/>
    </row>
    <row r="10" spans="2:6" ht="16.8">
      <c r="B10" s="245"/>
      <c r="D10" s="243"/>
    </row>
    <row r="11" spans="2:6">
      <c r="B11" s="239" t="s">
        <v>130</v>
      </c>
      <c r="C11" s="240"/>
      <c r="D11" s="240"/>
      <c r="E11" s="240"/>
      <c r="F11" s="240"/>
    </row>
    <row r="12" spans="2:6" s="241" customFormat="1" outlineLevel="1"/>
    <row r="13" spans="2:6" s="241" customFormat="1" outlineLevel="1">
      <c r="B13" s="241" t="s">
        <v>133</v>
      </c>
    </row>
    <row r="14" spans="2:6" s="241" customFormat="1" ht="31.2" customHeight="1" outlineLevel="1">
      <c r="B14" s="241" t="s">
        <v>134</v>
      </c>
    </row>
    <row r="15" spans="2:6" s="241" customFormat="1" ht="86.4" outlineLevel="1">
      <c r="B15" s="241" t="s">
        <v>135</v>
      </c>
    </row>
    <row r="16" spans="2:6" s="241" customFormat="1" ht="6" customHeight="1" outlineLevel="1"/>
    <row r="18" spans="2:6">
      <c r="B18" s="239" t="s">
        <v>131</v>
      </c>
      <c r="C18" s="240"/>
      <c r="D18" s="240"/>
      <c r="E18" s="240"/>
      <c r="F18" s="240"/>
    </row>
    <row r="19" spans="2:6" outlineLevel="1">
      <c r="B19" s="241"/>
      <c r="C19" s="246"/>
      <c r="D19" s="246"/>
      <c r="E19" s="246"/>
      <c r="F19" s="246"/>
    </row>
    <row r="20" spans="2:6" outlineLevel="1">
      <c r="B20" s="247" t="s">
        <v>136</v>
      </c>
      <c r="C20" s="246"/>
      <c r="D20" s="246"/>
      <c r="E20" s="246"/>
      <c r="F20" s="246"/>
    </row>
    <row r="21" spans="2:6" outlineLevel="1">
      <c r="B21" s="2" t="s">
        <v>137</v>
      </c>
    </row>
    <row r="22" spans="2:6" ht="28.8" outlineLevel="1">
      <c r="B22" s="248" t="s">
        <v>138</v>
      </c>
    </row>
    <row r="23" spans="2:6" ht="72" outlineLevel="1">
      <c r="B23" s="2" t="s">
        <v>139</v>
      </c>
    </row>
    <row r="24" spans="2:6" ht="43.2" outlineLevel="1">
      <c r="B24" s="241" t="s">
        <v>140</v>
      </c>
    </row>
    <row r="25" spans="2:6" ht="28.8" customHeight="1" outlineLevel="1">
      <c r="B25" s="2" t="s">
        <v>141</v>
      </c>
    </row>
    <row r="26" spans="2:6" outlineLevel="1">
      <c r="B26" s="241"/>
    </row>
    <row r="27" spans="2:6" outlineLevel="1">
      <c r="B27" s="247" t="s">
        <v>21</v>
      </c>
    </row>
    <row r="28" spans="2:6" ht="60" customHeight="1" outlineLevel="1">
      <c r="B28" s="2" t="s">
        <v>142</v>
      </c>
    </row>
    <row r="29" spans="2:6" ht="43.2" outlineLevel="1">
      <c r="B29" s="2" t="s">
        <v>143</v>
      </c>
    </row>
    <row r="30" spans="2:6" outlineLevel="1"/>
    <row r="31" spans="2:6" outlineLevel="1">
      <c r="B31" s="247" t="s">
        <v>22</v>
      </c>
    </row>
    <row r="32" spans="2:6" ht="57.6" outlineLevel="1">
      <c r="B32" s="2" t="s">
        <v>144</v>
      </c>
    </row>
    <row r="33" spans="2:2" ht="57.6" outlineLevel="1">
      <c r="B33" s="2" t="s">
        <v>145</v>
      </c>
    </row>
    <row r="34" spans="2:2" ht="28.8" outlineLevel="1">
      <c r="B34" s="2" t="s">
        <v>146</v>
      </c>
    </row>
    <row r="35" spans="2:2" outlineLevel="1">
      <c r="B35" s="2" t="s">
        <v>147</v>
      </c>
    </row>
    <row r="36" spans="2:2" outlineLevel="1">
      <c r="B36" s="241"/>
    </row>
    <row r="37" spans="2:2" outlineLevel="1">
      <c r="B37" s="247" t="s">
        <v>148</v>
      </c>
    </row>
    <row r="38" spans="2:2" ht="57.6" outlineLevel="1">
      <c r="B38" s="2" t="s">
        <v>149</v>
      </c>
    </row>
    <row r="39" spans="2:2" ht="43.2" outlineLevel="1">
      <c r="B39" s="2" t="s">
        <v>150</v>
      </c>
    </row>
    <row r="40" spans="2:2" ht="16.8" customHeight="1"/>
  </sheetData>
  <hyperlinks>
    <hyperlink ref="B8" r:id="rId1" xr:uid="{565F42E9-752F-48DF-95AC-B78C2AC7A3C0}"/>
    <hyperlink ref="B9" r:id="rId2" xr:uid="{30C59BA2-645A-4713-9467-1C3F8C09567A}"/>
  </hyperlinks>
  <pageMargins left="0.7" right="0.7" top="0.75" bottom="0.75" header="0.3" footer="0.3"/>
  <pageSetup paperSize="9" orientation="portrait" verticalDpi="0"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4F919A-EB07-4E4A-BC08-6013EDEE72E8}">
  <sheetPr codeName="Sheet7">
    <tabColor theme="4" tint="-0.249977111117893"/>
  </sheetPr>
  <dimension ref="A1"/>
  <sheetViews>
    <sheetView workbookViewId="0">
      <selection activeCell="G17" sqref="G17"/>
    </sheetView>
  </sheetViews>
  <sheetFormatPr defaultRowHeight="14.4"/>
  <sheetData>
    <row r="1" spans="1:1">
      <c r="A1" s="249"/>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AE3657-103E-4A09-A1C1-EEFBEA557DCF}">
  <sheetPr codeName="Sheet1">
    <pageSetUpPr fitToPage="1"/>
  </sheetPr>
  <dimension ref="B1:H22"/>
  <sheetViews>
    <sheetView showGridLines="0" workbookViewId="0">
      <pane ySplit="4" topLeftCell="A5" activePane="bottomLeft" state="frozen"/>
      <selection pane="bottomLeft"/>
    </sheetView>
  </sheetViews>
  <sheetFormatPr defaultRowHeight="14.4"/>
  <cols>
    <col min="1" max="1" width="3.6640625" style="1" customWidth="1"/>
    <col min="2" max="2" width="22.44140625" style="1" customWidth="1"/>
    <col min="3" max="3" width="17.109375" style="1" customWidth="1"/>
    <col min="4" max="4" width="5.88671875" style="1" customWidth="1"/>
    <col min="5" max="5" width="24" style="1" customWidth="1"/>
    <col min="6" max="6" width="6.44140625" style="1" customWidth="1"/>
    <col min="7" max="7" width="56.109375" style="2" customWidth="1"/>
    <col min="8" max="8" width="45.6640625" style="1" customWidth="1"/>
    <col min="9" max="16384" width="8.88671875" style="1"/>
  </cols>
  <sheetData>
    <row r="1" spans="2:8" s="107" customFormat="1" ht="18.600000000000001" thickBot="1">
      <c r="B1" s="117" t="s">
        <v>12</v>
      </c>
      <c r="C1" s="118"/>
      <c r="D1" s="118"/>
      <c r="E1" s="118"/>
      <c r="F1" s="118"/>
      <c r="G1" s="119"/>
      <c r="H1" s="163" t="s">
        <v>6</v>
      </c>
    </row>
    <row r="2" spans="2:8" ht="7.8" customHeight="1">
      <c r="B2" s="20"/>
    </row>
    <row r="3" spans="2:8" ht="15" thickBot="1">
      <c r="B3" s="106" t="s">
        <v>109</v>
      </c>
      <c r="H3" s="9"/>
    </row>
    <row r="4" spans="2:8" s="28" customFormat="1" ht="18.600000000000001" customHeight="1" thickTop="1" thickBot="1">
      <c r="B4" s="120" t="s">
        <v>0</v>
      </c>
      <c r="C4" s="121" t="s">
        <v>103</v>
      </c>
      <c r="D4" s="121"/>
      <c r="E4" s="121" t="s">
        <v>7</v>
      </c>
      <c r="F4" s="121"/>
      <c r="G4" s="122" t="s">
        <v>110</v>
      </c>
      <c r="H4" s="123" t="s">
        <v>8</v>
      </c>
    </row>
    <row r="5" spans="2:8" ht="28.8">
      <c r="B5" s="30" t="s">
        <v>2</v>
      </c>
      <c r="C5" s="211" t="s">
        <v>46</v>
      </c>
      <c r="D5" s="220" t="s">
        <v>47</v>
      </c>
      <c r="E5" s="214" t="s">
        <v>45</v>
      </c>
      <c r="F5" s="217" t="s">
        <v>44</v>
      </c>
      <c r="G5" s="125" t="s">
        <v>27</v>
      </c>
      <c r="H5" s="125" t="s">
        <v>111</v>
      </c>
    </row>
    <row r="6" spans="2:8" ht="28.8">
      <c r="B6" s="23"/>
      <c r="C6" s="212"/>
      <c r="D6" s="221"/>
      <c r="E6" s="215"/>
      <c r="F6" s="218"/>
      <c r="G6" s="126" t="s">
        <v>28</v>
      </c>
      <c r="H6" s="126" t="s">
        <v>112</v>
      </c>
    </row>
    <row r="7" spans="2:8" ht="43.2">
      <c r="B7" s="23"/>
      <c r="C7" s="212"/>
      <c r="D7" s="221"/>
      <c r="E7" s="215"/>
      <c r="F7" s="218"/>
      <c r="G7" s="126" t="s">
        <v>29</v>
      </c>
      <c r="H7" s="126" t="s">
        <v>9</v>
      </c>
    </row>
    <row r="8" spans="2:8" ht="29.4" thickBot="1">
      <c r="B8" s="29"/>
      <c r="C8" s="213"/>
      <c r="D8" s="222"/>
      <c r="E8" s="216"/>
      <c r="F8" s="219"/>
      <c r="G8" s="127" t="s">
        <v>30</v>
      </c>
      <c r="H8" s="127" t="s">
        <v>10</v>
      </c>
    </row>
    <row r="9" spans="2:8">
      <c r="B9" s="124" t="s">
        <v>3</v>
      </c>
      <c r="C9" s="203" t="s">
        <v>104</v>
      </c>
      <c r="D9" s="206"/>
      <c r="E9" s="209" t="s">
        <v>105</v>
      </c>
      <c r="F9" s="206"/>
      <c r="G9" s="125" t="s">
        <v>106</v>
      </c>
      <c r="H9" s="128"/>
    </row>
    <row r="10" spans="2:8">
      <c r="B10" s="23"/>
      <c r="C10" s="204"/>
      <c r="D10" s="207"/>
      <c r="E10" s="210"/>
      <c r="F10" s="207"/>
      <c r="G10" s="126" t="s">
        <v>107</v>
      </c>
      <c r="H10" s="129"/>
    </row>
    <row r="11" spans="2:8" ht="15" thickBot="1">
      <c r="B11" s="29"/>
      <c r="C11" s="205"/>
      <c r="D11" s="208"/>
      <c r="E11" s="205"/>
      <c r="F11" s="208"/>
      <c r="G11" s="127" t="s">
        <v>108</v>
      </c>
      <c r="H11" s="130"/>
    </row>
    <row r="12" spans="2:8">
      <c r="B12" s="124" t="s">
        <v>4</v>
      </c>
      <c r="C12" s="203" t="s">
        <v>104</v>
      </c>
      <c r="D12" s="206"/>
      <c r="E12" s="209" t="s">
        <v>105</v>
      </c>
      <c r="F12" s="206"/>
      <c r="G12" s="125" t="s">
        <v>106</v>
      </c>
      <c r="H12" s="128"/>
    </row>
    <row r="13" spans="2:8">
      <c r="B13" s="23"/>
      <c r="C13" s="204"/>
      <c r="D13" s="207"/>
      <c r="E13" s="210"/>
      <c r="F13" s="207"/>
      <c r="G13" s="126" t="s">
        <v>107</v>
      </c>
      <c r="H13" s="129"/>
    </row>
    <row r="14" spans="2:8" ht="15" thickBot="1">
      <c r="B14" s="29"/>
      <c r="C14" s="205"/>
      <c r="D14" s="208"/>
      <c r="E14" s="205"/>
      <c r="F14" s="208"/>
      <c r="G14" s="127" t="s">
        <v>108</v>
      </c>
      <c r="H14" s="130"/>
    </row>
    <row r="15" spans="2:8">
      <c r="B15" s="124" t="s">
        <v>5</v>
      </c>
      <c r="C15" s="203" t="s">
        <v>104</v>
      </c>
      <c r="D15" s="206"/>
      <c r="E15" s="209" t="s">
        <v>105</v>
      </c>
      <c r="F15" s="206"/>
      <c r="G15" s="125" t="s">
        <v>106</v>
      </c>
      <c r="H15" s="128"/>
    </row>
    <row r="16" spans="2:8">
      <c r="B16" s="23"/>
      <c r="C16" s="204"/>
      <c r="D16" s="207"/>
      <c r="E16" s="210"/>
      <c r="F16" s="207"/>
      <c r="G16" s="126" t="s">
        <v>107</v>
      </c>
      <c r="H16" s="129"/>
    </row>
    <row r="17" spans="2:8" ht="15" thickBot="1">
      <c r="B17" s="29"/>
      <c r="C17" s="205"/>
      <c r="D17" s="208"/>
      <c r="E17" s="205"/>
      <c r="F17" s="208"/>
      <c r="G17" s="127" t="s">
        <v>108</v>
      </c>
      <c r="H17" s="130"/>
    </row>
    <row r="18" spans="2:8" ht="15" thickTop="1">
      <c r="B18" s="100" t="s">
        <v>94</v>
      </c>
      <c r="C18" s="101"/>
      <c r="D18" s="101"/>
      <c r="E18" s="101"/>
      <c r="F18" s="101"/>
      <c r="G18" s="102"/>
      <c r="H18" s="103"/>
    </row>
    <row r="19" spans="2:8">
      <c r="B19" s="104" t="s">
        <v>42</v>
      </c>
      <c r="H19" s="105"/>
    </row>
    <row r="20" spans="2:8">
      <c r="B20" s="104" t="s">
        <v>114</v>
      </c>
      <c r="H20" s="105"/>
    </row>
    <row r="21" spans="2:8" ht="15" thickBot="1">
      <c r="B21" s="24" t="s">
        <v>113</v>
      </c>
      <c r="C21" s="25"/>
      <c r="D21" s="25"/>
      <c r="E21" s="25"/>
      <c r="F21" s="25"/>
      <c r="G21" s="26"/>
      <c r="H21" s="27"/>
    </row>
    <row r="22" spans="2:8" ht="15" thickTop="1"/>
  </sheetData>
  <mergeCells count="16">
    <mergeCell ref="C5:C8"/>
    <mergeCell ref="E5:E8"/>
    <mergeCell ref="F5:F8"/>
    <mergeCell ref="D5:D8"/>
    <mergeCell ref="C9:C11"/>
    <mergeCell ref="D9:D11"/>
    <mergeCell ref="E9:E11"/>
    <mergeCell ref="F9:F11"/>
    <mergeCell ref="C12:C14"/>
    <mergeCell ref="D12:D14"/>
    <mergeCell ref="E12:E14"/>
    <mergeCell ref="F12:F14"/>
    <mergeCell ref="C15:C17"/>
    <mergeCell ref="D15:D17"/>
    <mergeCell ref="E15:E17"/>
    <mergeCell ref="F15:F17"/>
  </mergeCells>
  <pageMargins left="0.7" right="0.7" top="0.75" bottom="0.75" header="0.3" footer="0.3"/>
  <pageSetup paperSize="9" scale="68"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AAC47D-6C42-4C14-BA78-E82243B9956B}">
  <sheetPr codeName="Sheet2">
    <pageSetUpPr fitToPage="1"/>
  </sheetPr>
  <dimension ref="B1:K40"/>
  <sheetViews>
    <sheetView showGridLines="0" workbookViewId="0">
      <pane ySplit="5" topLeftCell="A6" activePane="bottomLeft" state="frozen"/>
      <selection pane="bottomLeft"/>
    </sheetView>
  </sheetViews>
  <sheetFormatPr defaultRowHeight="14.4"/>
  <cols>
    <col min="1" max="1" width="3.6640625" style="1" customWidth="1"/>
    <col min="2" max="2" width="22.44140625" style="1" customWidth="1"/>
    <col min="3" max="3" width="40.109375" style="2" customWidth="1"/>
    <col min="4" max="4" width="33.33203125" style="1" customWidth="1"/>
    <col min="5" max="5" width="15" style="1" customWidth="1"/>
    <col min="6" max="11" width="11.44140625" style="1" customWidth="1"/>
    <col min="12" max="16384" width="8.88671875" style="1"/>
  </cols>
  <sheetData>
    <row r="1" spans="2:11" s="10" customFormat="1" ht="18.600000000000001" thickBot="1">
      <c r="B1" s="146" t="s">
        <v>21</v>
      </c>
      <c r="C1" s="147"/>
      <c r="D1" s="147"/>
      <c r="E1" s="147"/>
      <c r="F1" s="147"/>
      <c r="G1" s="148"/>
      <c r="H1" s="149"/>
      <c r="I1" s="149"/>
      <c r="J1" s="149"/>
      <c r="K1" s="164" t="s">
        <v>6</v>
      </c>
    </row>
    <row r="2" spans="2:11" s="10" customFormat="1" ht="8.4" customHeight="1">
      <c r="B2" s="20"/>
      <c r="C2" s="1"/>
      <c r="D2" s="1"/>
      <c r="E2" s="1"/>
      <c r="F2" s="1"/>
      <c r="G2" s="2"/>
      <c r="H2" s="1"/>
      <c r="K2" s="31"/>
    </row>
    <row r="3" spans="2:11" ht="15" thickBot="1">
      <c r="B3" s="106" t="str">
        <f>Strategiekaart!B3</f>
        <v>"Wij zijn de dienstverlener die de beste service biedt voor onze klanten"</v>
      </c>
      <c r="C3" s="1"/>
      <c r="G3" s="2"/>
      <c r="H3" s="9"/>
      <c r="I3" s="9"/>
      <c r="J3" s="9"/>
      <c r="K3" s="9"/>
    </row>
    <row r="4" spans="2:11" ht="15" thickBot="1">
      <c r="B4" s="150"/>
      <c r="C4" s="151"/>
      <c r="D4" s="152"/>
      <c r="E4" s="152"/>
      <c r="F4" s="152"/>
      <c r="G4" s="152"/>
      <c r="H4" s="153" t="s">
        <v>18</v>
      </c>
      <c r="I4" s="153"/>
      <c r="J4" s="153"/>
      <c r="K4" s="154"/>
    </row>
    <row r="5" spans="2:11" ht="15" thickBot="1">
      <c r="B5" s="155" t="s">
        <v>0</v>
      </c>
      <c r="C5" s="156" t="s">
        <v>1</v>
      </c>
      <c r="D5" s="157" t="s">
        <v>38</v>
      </c>
      <c r="E5" s="157" t="s">
        <v>20</v>
      </c>
      <c r="F5" s="157" t="s">
        <v>13</v>
      </c>
      <c r="G5" s="157" t="s">
        <v>14</v>
      </c>
      <c r="H5" s="157" t="s">
        <v>59</v>
      </c>
      <c r="I5" s="157" t="s">
        <v>16</v>
      </c>
      <c r="J5" s="157" t="s">
        <v>17</v>
      </c>
      <c r="K5" s="158" t="s">
        <v>39</v>
      </c>
    </row>
    <row r="6" spans="2:11" ht="43.2">
      <c r="B6" s="6" t="str">
        <f>Strategiekaart!B5</f>
        <v>Verhogen van de klantenservice</v>
      </c>
      <c r="C6" s="134" t="str">
        <f>Strategiekaart!G5</f>
        <v>Vergroten aantal klant-service medewerkers: +20% per einde jaar 2</v>
      </c>
      <c r="D6" s="135" t="s">
        <v>25</v>
      </c>
      <c r="E6" s="135" t="s">
        <v>32</v>
      </c>
      <c r="F6" s="136">
        <v>0</v>
      </c>
      <c r="G6" s="135">
        <f>'Voorbeeld Exploitatie spec'!K9</f>
        <v>10.1</v>
      </c>
      <c r="H6" s="137">
        <f>SUM(I6:J6)</f>
        <v>2100</v>
      </c>
      <c r="I6" s="136">
        <f>'Voorbeeld Exploitatie spec'!H9</f>
        <v>550</v>
      </c>
      <c r="J6" s="136">
        <f>'Voorbeeld Exploitatie spec'!I9</f>
        <v>1550</v>
      </c>
      <c r="K6" s="136">
        <f>'Voorbeeld Exploitatie spec'!J9</f>
        <v>2020</v>
      </c>
    </row>
    <row r="7" spans="2:11" ht="57.6">
      <c r="B7" s="131"/>
      <c r="C7" s="126" t="str">
        <f>Strategiekaart!G6</f>
        <v>Training service medewerkers volgens trainingplan xyz: aantal servicemdw-ers getraind per einde jaar 2 = 80%</v>
      </c>
      <c r="D7" s="138" t="s">
        <v>26</v>
      </c>
      <c r="E7" s="138" t="s">
        <v>33</v>
      </c>
      <c r="F7" s="139">
        <v>0</v>
      </c>
      <c r="G7" s="138">
        <f>'Voorbeeld Exploitatie spec'!K14</f>
        <v>2.2999999999999998</v>
      </c>
      <c r="H7" s="140">
        <f t="shared" ref="H7:H9" si="0">SUM(I7:J7)</f>
        <v>140</v>
      </c>
      <c r="I7" s="139">
        <f>'Voorbeeld Exploitatie spec'!H14</f>
        <v>70</v>
      </c>
      <c r="J7" s="139">
        <f>'Voorbeeld Exploitatie spec'!I14</f>
        <v>70</v>
      </c>
      <c r="K7" s="139">
        <f>'Voorbeeld Exploitatie spec'!J14</f>
        <v>30</v>
      </c>
    </row>
    <row r="8" spans="2:11" ht="57.6">
      <c r="B8" s="131"/>
      <c r="C8" s="126" t="str">
        <f>Strategiekaart!G7</f>
        <v>Mysterie guests en evaluaties: elke 2 jaar wordt elke locatie bezocht door een mystery guest, met opvolgende evaluatie. Aantal locaties bezocht en geëvalueerd per einde jaar 2 = 100%</v>
      </c>
      <c r="D8" s="138" t="s">
        <v>34</v>
      </c>
      <c r="E8" s="138" t="s">
        <v>35</v>
      </c>
      <c r="F8" s="139">
        <v>0</v>
      </c>
      <c r="G8" s="138">
        <f>'Voorbeeld Exploitatie spec'!K18</f>
        <v>0.2</v>
      </c>
      <c r="H8" s="140">
        <f t="shared" si="0"/>
        <v>100</v>
      </c>
      <c r="I8" s="139">
        <f>'Voorbeeld Exploitatie spec'!H18</f>
        <v>50</v>
      </c>
      <c r="J8" s="139">
        <f>'Voorbeeld Exploitatie spec'!I18</f>
        <v>50</v>
      </c>
      <c r="K8" s="139">
        <f>'Voorbeeld Exploitatie spec'!J18</f>
        <v>50</v>
      </c>
    </row>
    <row r="9" spans="2:11" ht="72.599999999999994" thickBot="1">
      <c r="B9" s="132"/>
      <c r="C9" s="141" t="str">
        <f>Strategiekaart!G8</f>
        <v>Ontwikkelen informatie/klantportaal tbv betere informatieverstrekking aan klanten; volledig live per einde jaar 2.</v>
      </c>
      <c r="D9" s="142" t="s">
        <v>37</v>
      </c>
      <c r="E9" s="142" t="s">
        <v>36</v>
      </c>
      <c r="F9" s="143">
        <v>0</v>
      </c>
      <c r="G9" s="142">
        <f>'Voorbeeld Exploitatie spec'!K23</f>
        <v>0.9</v>
      </c>
      <c r="H9" s="144">
        <f t="shared" si="0"/>
        <v>200</v>
      </c>
      <c r="I9" s="143">
        <f>'Voorbeeld Exploitatie spec'!H23</f>
        <v>100</v>
      </c>
      <c r="J9" s="143">
        <f>'Voorbeeld Exploitatie spec'!I23</f>
        <v>100</v>
      </c>
      <c r="K9" s="143">
        <f>'Voorbeeld Exploitatie spec'!J23</f>
        <v>100</v>
      </c>
    </row>
    <row r="10" spans="2:11" s="10" customFormat="1" ht="15" thickBot="1">
      <c r="B10" s="160" t="s">
        <v>85</v>
      </c>
      <c r="C10" s="161"/>
      <c r="D10" s="162"/>
      <c r="E10" s="162"/>
      <c r="F10" s="145">
        <f>SUM(F6:F9)</f>
        <v>0</v>
      </c>
      <c r="G10" s="162">
        <f t="shared" ref="G10:K10" si="1">SUM(G6:G9)</f>
        <v>13.499999999999998</v>
      </c>
      <c r="H10" s="145">
        <f t="shared" si="1"/>
        <v>2540</v>
      </c>
      <c r="I10" s="145">
        <f t="shared" si="1"/>
        <v>770</v>
      </c>
      <c r="J10" s="145">
        <f t="shared" si="1"/>
        <v>1770</v>
      </c>
      <c r="K10" s="145">
        <f t="shared" si="1"/>
        <v>2200</v>
      </c>
    </row>
    <row r="11" spans="2:11">
      <c r="B11" s="133" t="str">
        <f>Strategiekaart!B9</f>
        <v>Doel 2</v>
      </c>
      <c r="C11" s="134" t="str">
        <f>Strategiekaart!G9</f>
        <v>&lt;Initiatief 1&gt;</v>
      </c>
      <c r="D11" s="159"/>
      <c r="E11" s="159"/>
      <c r="F11" s="136">
        <v>0</v>
      </c>
      <c r="G11" s="135">
        <v>0</v>
      </c>
      <c r="H11" s="137">
        <f t="shared" ref="H11:H13" si="2">SUM(I11:J11)</f>
        <v>0</v>
      </c>
      <c r="I11" s="136">
        <v>0</v>
      </c>
      <c r="J11" s="136">
        <v>0</v>
      </c>
      <c r="K11" s="136">
        <v>0</v>
      </c>
    </row>
    <row r="12" spans="2:11">
      <c r="B12" s="131"/>
      <c r="C12" s="126" t="str">
        <f>Strategiekaart!G10</f>
        <v>&lt;Initiatief 2&gt;</v>
      </c>
      <c r="D12" s="138"/>
      <c r="E12" s="138"/>
      <c r="F12" s="139">
        <v>0</v>
      </c>
      <c r="G12" s="138">
        <v>0</v>
      </c>
      <c r="H12" s="140">
        <f t="shared" si="2"/>
        <v>0</v>
      </c>
      <c r="I12" s="139">
        <v>0</v>
      </c>
      <c r="J12" s="139">
        <v>0</v>
      </c>
      <c r="K12" s="139">
        <v>0</v>
      </c>
    </row>
    <row r="13" spans="2:11" ht="15" thickBot="1">
      <c r="B13" s="131"/>
      <c r="C13" s="141" t="str">
        <f>Strategiekaart!G11</f>
        <v>&lt;Initiatief 3&gt;</v>
      </c>
      <c r="D13" s="142"/>
      <c r="E13" s="142"/>
      <c r="F13" s="143">
        <v>0</v>
      </c>
      <c r="G13" s="142">
        <v>0</v>
      </c>
      <c r="H13" s="144">
        <f t="shared" si="2"/>
        <v>0</v>
      </c>
      <c r="I13" s="143">
        <v>0</v>
      </c>
      <c r="J13" s="143">
        <v>0</v>
      </c>
      <c r="K13" s="143">
        <v>0</v>
      </c>
    </row>
    <row r="14" spans="2:11" s="10" customFormat="1" ht="15" thickBot="1">
      <c r="B14" s="161" t="s">
        <v>85</v>
      </c>
      <c r="C14" s="161"/>
      <c r="D14" s="162"/>
      <c r="E14" s="162"/>
      <c r="F14" s="145">
        <f>SUM(F11:F13)</f>
        <v>0</v>
      </c>
      <c r="G14" s="162">
        <f t="shared" ref="G14:K14" si="3">SUM(G11:G13)</f>
        <v>0</v>
      </c>
      <c r="H14" s="145">
        <f t="shared" si="3"/>
        <v>0</v>
      </c>
      <c r="I14" s="145">
        <f t="shared" si="3"/>
        <v>0</v>
      </c>
      <c r="J14" s="145">
        <f t="shared" si="3"/>
        <v>0</v>
      </c>
      <c r="K14" s="145">
        <f t="shared" si="3"/>
        <v>0</v>
      </c>
    </row>
    <row r="15" spans="2:11">
      <c r="B15" s="133" t="str">
        <f>Strategiekaart!B12</f>
        <v>Doel 3</v>
      </c>
      <c r="C15" s="134" t="str">
        <f>Strategiekaart!G12</f>
        <v>&lt;Initiatief 1&gt;</v>
      </c>
      <c r="D15" s="159"/>
      <c r="E15" s="159"/>
      <c r="F15" s="136">
        <v>0</v>
      </c>
      <c r="G15" s="135">
        <v>0</v>
      </c>
      <c r="H15" s="137">
        <f t="shared" ref="H15:H17" si="4">SUM(I15:J15)</f>
        <v>0</v>
      </c>
      <c r="I15" s="136">
        <v>0</v>
      </c>
      <c r="J15" s="136">
        <v>0</v>
      </c>
      <c r="K15" s="136">
        <v>0</v>
      </c>
    </row>
    <row r="16" spans="2:11">
      <c r="B16" s="131"/>
      <c r="C16" s="126" t="str">
        <f>Strategiekaart!G13</f>
        <v>&lt;Initiatief 2&gt;</v>
      </c>
      <c r="D16" s="138"/>
      <c r="E16" s="138"/>
      <c r="F16" s="139">
        <v>0</v>
      </c>
      <c r="G16" s="138">
        <v>0</v>
      </c>
      <c r="H16" s="140">
        <f t="shared" si="4"/>
        <v>0</v>
      </c>
      <c r="I16" s="139">
        <v>0</v>
      </c>
      <c r="J16" s="139">
        <v>0</v>
      </c>
      <c r="K16" s="139">
        <v>0</v>
      </c>
    </row>
    <row r="17" spans="2:11" ht="15" thickBot="1">
      <c r="B17" s="131"/>
      <c r="C17" s="141" t="str">
        <f>Strategiekaart!G14</f>
        <v>&lt;Initiatief 3&gt;</v>
      </c>
      <c r="D17" s="142"/>
      <c r="E17" s="142"/>
      <c r="F17" s="143">
        <v>0</v>
      </c>
      <c r="G17" s="142">
        <v>0</v>
      </c>
      <c r="H17" s="144">
        <f t="shared" si="4"/>
        <v>0</v>
      </c>
      <c r="I17" s="143">
        <v>0</v>
      </c>
      <c r="J17" s="143">
        <v>0</v>
      </c>
      <c r="K17" s="143">
        <v>0</v>
      </c>
    </row>
    <row r="18" spans="2:11" s="10" customFormat="1" ht="15" thickBot="1">
      <c r="B18" s="161" t="s">
        <v>85</v>
      </c>
      <c r="C18" s="161"/>
      <c r="D18" s="162"/>
      <c r="E18" s="162"/>
      <c r="F18" s="145">
        <f>SUM(F15:F17)</f>
        <v>0</v>
      </c>
      <c r="G18" s="162">
        <f t="shared" ref="G18" si="5">SUM(G15:G17)</f>
        <v>0</v>
      </c>
      <c r="H18" s="145">
        <f t="shared" ref="H18" si="6">SUM(H15:H17)</f>
        <v>0</v>
      </c>
      <c r="I18" s="145">
        <f t="shared" ref="I18" si="7">SUM(I15:I17)</f>
        <v>0</v>
      </c>
      <c r="J18" s="145">
        <f t="shared" ref="J18" si="8">SUM(J15:J17)</f>
        <v>0</v>
      </c>
      <c r="K18" s="145">
        <f t="shared" ref="K18" si="9">SUM(K15:K17)</f>
        <v>0</v>
      </c>
    </row>
    <row r="19" spans="2:11">
      <c r="B19" s="133" t="str">
        <f>Strategiekaart!B15</f>
        <v>Doel 4</v>
      </c>
      <c r="C19" s="134" t="str">
        <f>Strategiekaart!G15</f>
        <v>&lt;Initiatief 1&gt;</v>
      </c>
      <c r="D19" s="159"/>
      <c r="E19" s="159"/>
      <c r="F19" s="136">
        <v>0</v>
      </c>
      <c r="G19" s="135">
        <v>0</v>
      </c>
      <c r="H19" s="137">
        <f t="shared" ref="H19:H21" si="10">SUM(I19:J19)</f>
        <v>0</v>
      </c>
      <c r="I19" s="136">
        <v>0</v>
      </c>
      <c r="J19" s="136">
        <v>0</v>
      </c>
      <c r="K19" s="136">
        <v>0</v>
      </c>
    </row>
    <row r="20" spans="2:11">
      <c r="B20" s="131"/>
      <c r="C20" s="126" t="str">
        <f>Strategiekaart!G16</f>
        <v>&lt;Initiatief 2&gt;</v>
      </c>
      <c r="D20" s="138"/>
      <c r="E20" s="138"/>
      <c r="F20" s="139">
        <v>0</v>
      </c>
      <c r="G20" s="138">
        <v>0</v>
      </c>
      <c r="H20" s="140">
        <f t="shared" si="10"/>
        <v>0</v>
      </c>
      <c r="I20" s="139">
        <v>0</v>
      </c>
      <c r="J20" s="139">
        <v>0</v>
      </c>
      <c r="K20" s="139">
        <v>0</v>
      </c>
    </row>
    <row r="21" spans="2:11" ht="15" thickBot="1">
      <c r="B21" s="131"/>
      <c r="C21" s="141" t="str">
        <f>Strategiekaart!G17</f>
        <v>&lt;Initiatief 3&gt;</v>
      </c>
      <c r="D21" s="142"/>
      <c r="E21" s="142"/>
      <c r="F21" s="143">
        <v>0</v>
      </c>
      <c r="G21" s="142">
        <v>0</v>
      </c>
      <c r="H21" s="144">
        <f t="shared" si="10"/>
        <v>0</v>
      </c>
      <c r="I21" s="143">
        <v>0</v>
      </c>
      <c r="J21" s="143">
        <v>0</v>
      </c>
      <c r="K21" s="143">
        <v>0</v>
      </c>
    </row>
    <row r="22" spans="2:11" s="10" customFormat="1" ht="15" thickBot="1">
      <c r="B22" s="161" t="s">
        <v>85</v>
      </c>
      <c r="C22" s="161"/>
      <c r="D22" s="162"/>
      <c r="E22" s="162"/>
      <c r="F22" s="145">
        <f>SUM(F19:F21)</f>
        <v>0</v>
      </c>
      <c r="G22" s="162">
        <f t="shared" ref="G22" si="11">SUM(G19:G21)</f>
        <v>0</v>
      </c>
      <c r="H22" s="145">
        <f t="shared" ref="H22" si="12">SUM(H19:H21)</f>
        <v>0</v>
      </c>
      <c r="I22" s="145">
        <f t="shared" ref="I22" si="13">SUM(I19:I21)</f>
        <v>0</v>
      </c>
      <c r="J22" s="145">
        <f t="shared" ref="J22" si="14">SUM(J19:J21)</f>
        <v>0</v>
      </c>
      <c r="K22" s="145">
        <f t="shared" ref="K22" si="15">SUM(K19:K21)</f>
        <v>0</v>
      </c>
    </row>
    <row r="23" spans="2:11" ht="15" thickBot="1">
      <c r="B23" s="165"/>
      <c r="C23" s="166"/>
      <c r="D23" s="167"/>
      <c r="E23" s="167"/>
      <c r="F23" s="168"/>
      <c r="G23" s="169"/>
      <c r="H23" s="170"/>
      <c r="I23" s="168"/>
      <c r="J23" s="168"/>
      <c r="K23" s="171"/>
    </row>
    <row r="24" spans="2:11" ht="15" thickBot="1">
      <c r="B24" s="172" t="s">
        <v>19</v>
      </c>
      <c r="C24" s="173"/>
      <c r="D24" s="174"/>
      <c r="E24" s="175"/>
      <c r="F24" s="176">
        <f t="shared" ref="F24" si="16">SUM(F10,F14,F18,F22)</f>
        <v>0</v>
      </c>
      <c r="G24" s="177">
        <f>SUM(G10,G14,G18,G22)</f>
        <v>13.499999999999998</v>
      </c>
      <c r="H24" s="176">
        <f t="shared" ref="H24:K24" si="17">SUM(H10,H14,H18,H22)</f>
        <v>2540</v>
      </c>
      <c r="I24" s="176">
        <f t="shared" si="17"/>
        <v>770</v>
      </c>
      <c r="J24" s="176">
        <f t="shared" si="17"/>
        <v>1770</v>
      </c>
      <c r="K24" s="176">
        <f t="shared" si="17"/>
        <v>2200</v>
      </c>
    </row>
    <row r="25" spans="2:11">
      <c r="B25" s="12" t="s">
        <v>15</v>
      </c>
      <c r="C25" s="13"/>
      <c r="D25" s="14"/>
      <c r="E25" s="14"/>
      <c r="F25" s="14"/>
      <c r="G25" s="14"/>
      <c r="H25" s="14"/>
      <c r="I25" s="14"/>
      <c r="J25" s="14"/>
      <c r="K25" s="15"/>
    </row>
    <row r="26" spans="2:11">
      <c r="B26" s="21" t="s">
        <v>96</v>
      </c>
      <c r="K26" s="22"/>
    </row>
    <row r="27" spans="2:11">
      <c r="B27" s="21" t="s">
        <v>95</v>
      </c>
      <c r="K27" s="22"/>
    </row>
    <row r="28" spans="2:11">
      <c r="B28" s="21" t="s">
        <v>23</v>
      </c>
      <c r="K28" s="22"/>
    </row>
    <row r="29" spans="2:11">
      <c r="B29" s="21" t="s">
        <v>118</v>
      </c>
      <c r="K29" s="22"/>
    </row>
    <row r="30" spans="2:11">
      <c r="B30" s="21" t="s">
        <v>24</v>
      </c>
      <c r="K30" s="22"/>
    </row>
    <row r="31" spans="2:11">
      <c r="B31" s="21" t="s">
        <v>41</v>
      </c>
      <c r="K31" s="22"/>
    </row>
    <row r="32" spans="2:11" ht="15" thickBot="1">
      <c r="B32" s="16" t="s">
        <v>40</v>
      </c>
      <c r="C32" s="17"/>
      <c r="D32" s="18"/>
      <c r="E32" s="18"/>
      <c r="F32" s="18"/>
      <c r="G32" s="18"/>
      <c r="H32" s="18"/>
      <c r="I32" s="18"/>
      <c r="J32" s="18"/>
      <c r="K32" s="19"/>
    </row>
    <row r="36" spans="2:11">
      <c r="B36" s="5" t="s">
        <v>90</v>
      </c>
      <c r="C36" s="4"/>
      <c r="D36" s="3"/>
      <c r="E36" s="3"/>
      <c r="F36" s="3"/>
      <c r="G36" s="3"/>
      <c r="H36" s="3"/>
      <c r="I36" s="3"/>
      <c r="J36" s="3"/>
      <c r="K36" s="3"/>
    </row>
    <row r="38" spans="2:11">
      <c r="B38" s="1" t="s">
        <v>91</v>
      </c>
      <c r="F38" s="98">
        <f t="shared" ref="F38:K38" si="18">F24</f>
        <v>0</v>
      </c>
      <c r="G38" s="99">
        <f t="shared" si="18"/>
        <v>13.499999999999998</v>
      </c>
      <c r="H38" s="98">
        <f t="shared" si="18"/>
        <v>2540</v>
      </c>
      <c r="I38" s="98">
        <f t="shared" si="18"/>
        <v>770</v>
      </c>
      <c r="J38" s="98">
        <f t="shared" si="18"/>
        <v>1770</v>
      </c>
      <c r="K38" s="98">
        <f t="shared" si="18"/>
        <v>2200</v>
      </c>
    </row>
    <row r="39" spans="2:11">
      <c r="B39" s="1" t="s">
        <v>92</v>
      </c>
      <c r="F39" s="98">
        <f>'Voorbeeld Exploitatie spec'!F28</f>
        <v>0</v>
      </c>
      <c r="G39" s="99">
        <f>'Voorbeeld Exploitatie spec'!K28</f>
        <v>13.499999999999998</v>
      </c>
      <c r="H39" s="98">
        <f>'Voorbeeld Exploitatie spec'!G28</f>
        <v>2540</v>
      </c>
      <c r="I39" s="98">
        <f>'Voorbeeld Exploitatie spec'!H28</f>
        <v>770</v>
      </c>
      <c r="J39" s="98">
        <f>'Voorbeeld Exploitatie spec'!I28</f>
        <v>1770</v>
      </c>
      <c r="K39" s="98">
        <f>'Voorbeeld Exploitatie spec'!J28</f>
        <v>2200</v>
      </c>
    </row>
    <row r="40" spans="2:11">
      <c r="B40" s="1" t="s">
        <v>93</v>
      </c>
      <c r="F40" s="98">
        <f>F39-F38</f>
        <v>0</v>
      </c>
      <c r="G40" s="98">
        <f t="shared" ref="G40:K40" si="19">G39-G38</f>
        <v>0</v>
      </c>
      <c r="H40" s="98">
        <f t="shared" si="19"/>
        <v>0</v>
      </c>
      <c r="I40" s="98">
        <f t="shared" si="19"/>
        <v>0</v>
      </c>
      <c r="J40" s="98">
        <f t="shared" si="19"/>
        <v>0</v>
      </c>
      <c r="K40" s="98">
        <f t="shared" si="19"/>
        <v>0</v>
      </c>
    </row>
  </sheetData>
  <pageMargins left="0.7" right="0.7" top="0.75" bottom="0.75" header="0.3" footer="0.3"/>
  <pageSetup paperSize="9" scale="73" fitToHeight="0" orientation="landscape" r:id="rId1"/>
  <ignoredErrors>
    <ignoredError sqref="H6:H9 H15:H17 H19:H21" formulaRange="1"/>
    <ignoredError sqref="H10 H14" formula="1"/>
    <ignoredError sqref="H11 H12:H13 H18" formula="1" formulaRange="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DEFB15-67F0-4492-9FA9-EE7764C285DB}">
  <sheetPr codeName="Sheet3">
    <pageSetUpPr fitToPage="1"/>
  </sheetPr>
  <dimension ref="B1:K24"/>
  <sheetViews>
    <sheetView showGridLines="0" workbookViewId="0"/>
  </sheetViews>
  <sheetFormatPr defaultRowHeight="14.4"/>
  <cols>
    <col min="1" max="1" width="3.6640625" style="1" customWidth="1"/>
    <col min="2" max="2" width="22.44140625" style="1" customWidth="1"/>
    <col min="3" max="3" width="53.88671875" style="1" customWidth="1"/>
    <col min="4" max="4" width="71.21875" style="1" customWidth="1"/>
    <col min="5" max="5" width="42.6640625" style="1" customWidth="1"/>
    <col min="6" max="16384" width="8.88671875" style="1"/>
  </cols>
  <sheetData>
    <row r="1" spans="2:11" s="10" customFormat="1" ht="18.600000000000001" thickBot="1">
      <c r="B1" s="117" t="s">
        <v>22</v>
      </c>
      <c r="C1" s="118"/>
      <c r="D1" s="118"/>
      <c r="E1" s="178" t="s">
        <v>6</v>
      </c>
      <c r="F1" s="108"/>
      <c r="G1" s="109"/>
      <c r="H1" s="110"/>
      <c r="I1" s="110"/>
      <c r="J1" s="110"/>
      <c r="K1" s="110"/>
    </row>
    <row r="2" spans="2:11" s="10" customFormat="1" ht="8.4" customHeight="1">
      <c r="B2" s="20"/>
      <c r="C2" s="1"/>
      <c r="D2" s="1"/>
      <c r="E2" s="1"/>
      <c r="F2" s="1"/>
      <c r="G2" s="2"/>
      <c r="H2" s="1"/>
      <c r="K2" s="31"/>
    </row>
    <row r="3" spans="2:11" ht="15" thickBot="1">
      <c r="B3" s="106" t="str">
        <f>Strategiekaart!B3</f>
        <v>"Wij zijn de dienstverlener die de beste service biedt voor onze klanten"</v>
      </c>
      <c r="G3" s="2"/>
      <c r="H3" s="9"/>
      <c r="I3" s="9"/>
      <c r="J3" s="9"/>
      <c r="K3" s="9"/>
    </row>
    <row r="4" spans="2:11" s="28" customFormat="1" ht="20.399999999999999" customHeight="1" thickBot="1">
      <c r="B4" s="179" t="s">
        <v>0</v>
      </c>
      <c r="C4" s="180" t="s">
        <v>97</v>
      </c>
      <c r="D4" s="180" t="s">
        <v>48</v>
      </c>
      <c r="E4" s="181" t="s">
        <v>8</v>
      </c>
    </row>
    <row r="5" spans="2:11" ht="72">
      <c r="B5" s="6" t="str">
        <f>Strategiekaart!B5</f>
        <v>Verhogen van de klantenservice</v>
      </c>
      <c r="C5" s="182" t="s">
        <v>49</v>
      </c>
      <c r="D5" s="182" t="s">
        <v>52</v>
      </c>
      <c r="E5" s="134" t="s">
        <v>102</v>
      </c>
    </row>
    <row r="6" spans="2:11" ht="86.4">
      <c r="B6" s="7"/>
      <c r="C6" s="183" t="s">
        <v>50</v>
      </c>
      <c r="D6" s="183" t="s">
        <v>53</v>
      </c>
      <c r="E6" s="126" t="s">
        <v>11</v>
      </c>
    </row>
    <row r="7" spans="2:11" ht="28.8">
      <c r="B7" s="7"/>
      <c r="C7" s="183" t="s">
        <v>51</v>
      </c>
      <c r="D7" s="183" t="s">
        <v>54</v>
      </c>
      <c r="E7" s="126" t="s">
        <v>10</v>
      </c>
    </row>
    <row r="8" spans="2:11" ht="15" thickBot="1">
      <c r="B8" s="8"/>
      <c r="C8" s="184"/>
      <c r="D8" s="184"/>
      <c r="E8" s="141"/>
    </row>
    <row r="9" spans="2:11">
      <c r="B9" s="6" t="str">
        <f>Strategiekaart!B9</f>
        <v>Doel 2</v>
      </c>
      <c r="C9" s="182" t="s">
        <v>115</v>
      </c>
      <c r="D9" s="182"/>
      <c r="E9" s="134"/>
    </row>
    <row r="10" spans="2:11">
      <c r="B10" s="7"/>
      <c r="C10" s="183" t="s">
        <v>116</v>
      </c>
      <c r="D10" s="183"/>
      <c r="E10" s="126"/>
    </row>
    <row r="11" spans="2:11">
      <c r="B11" s="7"/>
      <c r="C11" s="183" t="s">
        <v>117</v>
      </c>
      <c r="D11" s="183"/>
      <c r="E11" s="126"/>
    </row>
    <row r="12" spans="2:11" ht="15" thickBot="1">
      <c r="B12" s="8"/>
      <c r="C12" s="184"/>
      <c r="D12" s="184"/>
      <c r="E12" s="141"/>
    </row>
    <row r="13" spans="2:11">
      <c r="B13" s="6" t="str">
        <f>Strategiekaart!B12</f>
        <v>Doel 3</v>
      </c>
      <c r="C13" s="182" t="s">
        <v>115</v>
      </c>
      <c r="D13" s="182"/>
      <c r="E13" s="134"/>
    </row>
    <row r="14" spans="2:11">
      <c r="B14" s="7"/>
      <c r="C14" s="183" t="s">
        <v>116</v>
      </c>
      <c r="D14" s="183"/>
      <c r="E14" s="126"/>
    </row>
    <row r="15" spans="2:11">
      <c r="B15" s="7"/>
      <c r="C15" s="183" t="s">
        <v>117</v>
      </c>
      <c r="D15" s="183"/>
      <c r="E15" s="126"/>
    </row>
    <row r="16" spans="2:11" ht="15" thickBot="1">
      <c r="B16" s="8"/>
      <c r="C16" s="184"/>
      <c r="D16" s="184"/>
      <c r="E16" s="141"/>
    </row>
    <row r="17" spans="2:5">
      <c r="B17" s="6" t="str">
        <f>Strategiekaart!B15</f>
        <v>Doel 4</v>
      </c>
      <c r="C17" s="182" t="s">
        <v>115</v>
      </c>
      <c r="D17" s="182"/>
      <c r="E17" s="134"/>
    </row>
    <row r="18" spans="2:5">
      <c r="B18" s="7"/>
      <c r="C18" s="183" t="s">
        <v>116</v>
      </c>
      <c r="D18" s="183"/>
      <c r="E18" s="126"/>
    </row>
    <row r="19" spans="2:5">
      <c r="B19" s="7"/>
      <c r="C19" s="183" t="s">
        <v>117</v>
      </c>
      <c r="D19" s="183"/>
      <c r="E19" s="126"/>
    </row>
    <row r="20" spans="2:5" ht="15" thickBot="1">
      <c r="B20" s="8"/>
      <c r="C20" s="184"/>
      <c r="D20" s="184"/>
      <c r="E20" s="141"/>
    </row>
    <row r="21" spans="2:5">
      <c r="B21" s="12" t="s">
        <v>98</v>
      </c>
      <c r="C21" s="13"/>
      <c r="D21" s="14"/>
      <c r="E21" s="15"/>
    </row>
    <row r="22" spans="2:5">
      <c r="B22" s="21" t="s">
        <v>99</v>
      </c>
      <c r="C22" s="2"/>
      <c r="E22" s="22"/>
    </row>
    <row r="23" spans="2:5">
      <c r="B23" s="21" t="s">
        <v>100</v>
      </c>
      <c r="C23" s="2"/>
      <c r="E23" s="22"/>
    </row>
    <row r="24" spans="2:5" ht="15" thickBot="1">
      <c r="B24" s="16" t="s">
        <v>101</v>
      </c>
      <c r="C24" s="18"/>
      <c r="D24" s="18"/>
      <c r="E24" s="19"/>
    </row>
  </sheetData>
  <pageMargins left="0.7" right="0.7" top="0.75" bottom="0.75" header="0.3" footer="0.3"/>
  <pageSetup paperSize="9" scale="68"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AE7FBD-A94A-4A5A-9B61-81F40F03A6C6}">
  <sheetPr codeName="Sheet4">
    <pageSetUpPr fitToPage="1"/>
  </sheetPr>
  <dimension ref="B1:O37"/>
  <sheetViews>
    <sheetView showGridLines="0" zoomScale="90" zoomScaleNormal="90" workbookViewId="0">
      <pane xSplit="4" ySplit="5" topLeftCell="E6" activePane="bottomRight" state="frozen"/>
      <selection pane="topRight" activeCell="E1" sqref="E1"/>
      <selection pane="bottomLeft" activeCell="A6" sqref="A6"/>
      <selection pane="bottomRight"/>
    </sheetView>
  </sheetViews>
  <sheetFormatPr defaultRowHeight="14.4"/>
  <cols>
    <col min="1" max="1" width="3.6640625" style="1" customWidth="1"/>
    <col min="2" max="2" width="20.109375" style="1" customWidth="1"/>
    <col min="3" max="3" width="33.44140625" style="2" customWidth="1"/>
    <col min="4" max="4" width="33.33203125" style="1" customWidth="1"/>
    <col min="5" max="15" width="11.44140625" style="1" customWidth="1"/>
    <col min="16" max="16384" width="8.88671875" style="1"/>
  </cols>
  <sheetData>
    <row r="1" spans="2:15" s="10" customFormat="1" ht="18.600000000000001" thickBot="1">
      <c r="B1" s="117" t="s">
        <v>79</v>
      </c>
      <c r="C1" s="118"/>
      <c r="D1" s="118"/>
      <c r="E1" s="118"/>
      <c r="F1" s="118"/>
      <c r="G1" s="118"/>
      <c r="H1" s="118"/>
      <c r="I1" s="118"/>
      <c r="J1" s="118"/>
      <c r="K1" s="118"/>
      <c r="L1" s="118"/>
      <c r="M1" s="118"/>
      <c r="N1" s="118"/>
      <c r="O1" s="178" t="s">
        <v>6</v>
      </c>
    </row>
    <row r="2" spans="2:15" s="10" customFormat="1" ht="8.4" customHeight="1">
      <c r="B2" s="20"/>
      <c r="C2" s="1"/>
      <c r="D2" s="1"/>
      <c r="J2" s="31"/>
      <c r="N2" s="31"/>
    </row>
    <row r="3" spans="2:15" ht="15" thickBot="1">
      <c r="B3" s="106" t="str">
        <f>Strategiekaart!B3</f>
        <v>"Wij zijn de dienstverlener die de beste service biedt voor onze klanten"</v>
      </c>
      <c r="C3" s="1"/>
      <c r="E3" s="9"/>
      <c r="F3" s="9"/>
      <c r="G3" s="9"/>
      <c r="H3" s="9"/>
      <c r="I3" s="9"/>
      <c r="J3" s="9"/>
      <c r="K3" s="9"/>
      <c r="L3" s="9"/>
      <c r="M3" s="9"/>
      <c r="N3" s="9"/>
      <c r="O3" s="9"/>
    </row>
    <row r="4" spans="2:15">
      <c r="B4" s="236" t="s">
        <v>0</v>
      </c>
      <c r="C4" s="234" t="s">
        <v>1</v>
      </c>
      <c r="D4" s="232" t="s">
        <v>38</v>
      </c>
      <c r="E4" s="232" t="s">
        <v>20</v>
      </c>
      <c r="F4" s="232" t="s">
        <v>13</v>
      </c>
      <c r="G4" s="187" t="s">
        <v>18</v>
      </c>
      <c r="H4" s="188"/>
      <c r="I4" s="188"/>
      <c r="J4" s="189"/>
      <c r="K4" s="187" t="s">
        <v>60</v>
      </c>
      <c r="L4" s="188"/>
      <c r="M4" s="188"/>
      <c r="N4" s="189"/>
      <c r="O4" s="230" t="s">
        <v>70</v>
      </c>
    </row>
    <row r="5" spans="2:15" ht="15" thickBot="1">
      <c r="B5" s="237"/>
      <c r="C5" s="235"/>
      <c r="D5" s="233"/>
      <c r="E5" s="233"/>
      <c r="F5" s="233"/>
      <c r="G5" s="190" t="s">
        <v>59</v>
      </c>
      <c r="H5" s="191" t="s">
        <v>16</v>
      </c>
      <c r="I5" s="191" t="s">
        <v>17</v>
      </c>
      <c r="J5" s="192" t="s">
        <v>39</v>
      </c>
      <c r="K5" s="190" t="s">
        <v>61</v>
      </c>
      <c r="L5" s="191" t="s">
        <v>16</v>
      </c>
      <c r="M5" s="191" t="s">
        <v>17</v>
      </c>
      <c r="N5" s="192" t="s">
        <v>39</v>
      </c>
      <c r="O5" s="231"/>
    </row>
    <row r="6" spans="2:15" ht="14.4" customHeight="1">
      <c r="B6" s="225" t="str">
        <f>Strategiekaart!B5</f>
        <v>Verhogen van de klantenservice</v>
      </c>
      <c r="C6" s="228" t="str">
        <f>Strategiekaart!G5</f>
        <v>Vergroten aantal klant-service medewerkers: +20% per einde jaar 2</v>
      </c>
      <c r="D6" s="56" t="s">
        <v>55</v>
      </c>
      <c r="E6" s="56" t="s">
        <v>31</v>
      </c>
      <c r="F6" s="57">
        <v>0</v>
      </c>
      <c r="G6" s="111">
        <f>SUM(H6:I6)</f>
        <v>100</v>
      </c>
      <c r="H6" s="58">
        <v>50</v>
      </c>
      <c r="I6" s="59">
        <v>50</v>
      </c>
      <c r="J6" s="57">
        <v>20</v>
      </c>
      <c r="K6" s="114">
        <f>SUM(L6:M6)/2</f>
        <v>0.1</v>
      </c>
      <c r="L6" s="60">
        <v>0.1</v>
      </c>
      <c r="M6" s="61">
        <v>0.1</v>
      </c>
      <c r="N6" s="56">
        <v>0.1</v>
      </c>
      <c r="O6" s="62" t="s">
        <v>73</v>
      </c>
    </row>
    <row r="7" spans="2:15">
      <c r="B7" s="226"/>
      <c r="C7" s="229"/>
      <c r="D7" s="35" t="s">
        <v>56</v>
      </c>
      <c r="E7" s="36" t="s">
        <v>58</v>
      </c>
      <c r="F7" s="37">
        <v>0</v>
      </c>
      <c r="G7" s="112">
        <f t="shared" ref="G7:G8" si="0">SUM(H7:I7)</f>
        <v>1500</v>
      </c>
      <c r="H7" s="11">
        <v>500</v>
      </c>
      <c r="I7" s="46">
        <v>1000</v>
      </c>
      <c r="J7" s="37">
        <v>1000</v>
      </c>
      <c r="K7" s="115">
        <f t="shared" ref="K7:K22" si="1">SUM(L7:M7)/2</f>
        <v>7.5</v>
      </c>
      <c r="L7" s="51">
        <v>5</v>
      </c>
      <c r="M7" s="52">
        <v>10</v>
      </c>
      <c r="N7" s="35">
        <v>10</v>
      </c>
      <c r="O7" s="38" t="s">
        <v>71</v>
      </c>
    </row>
    <row r="8" spans="2:15">
      <c r="B8" s="226"/>
      <c r="C8" s="229"/>
      <c r="D8" s="39" t="s">
        <v>57</v>
      </c>
      <c r="E8" s="40" t="s">
        <v>43</v>
      </c>
      <c r="F8" s="41">
        <v>0</v>
      </c>
      <c r="G8" s="113">
        <f t="shared" si="0"/>
        <v>500</v>
      </c>
      <c r="H8" s="47"/>
      <c r="I8" s="48">
        <v>500</v>
      </c>
      <c r="J8" s="41">
        <v>1000</v>
      </c>
      <c r="K8" s="116">
        <f t="shared" si="1"/>
        <v>2.5</v>
      </c>
      <c r="L8" s="53">
        <v>0</v>
      </c>
      <c r="M8" s="54">
        <v>5</v>
      </c>
      <c r="N8" s="39">
        <v>10</v>
      </c>
      <c r="O8" s="42" t="s">
        <v>71</v>
      </c>
    </row>
    <row r="9" spans="2:15">
      <c r="B9" s="226"/>
      <c r="C9" s="229"/>
      <c r="D9" s="80" t="s">
        <v>69</v>
      </c>
      <c r="E9" s="81"/>
      <c r="F9" s="82">
        <f>SUM(F6:F8)</f>
        <v>0</v>
      </c>
      <c r="G9" s="82">
        <f t="shared" ref="G9:J9" si="2">SUM(G6:G8)</f>
        <v>2100</v>
      </c>
      <c r="H9" s="83">
        <f t="shared" si="2"/>
        <v>550</v>
      </c>
      <c r="I9" s="84">
        <f t="shared" si="2"/>
        <v>1550</v>
      </c>
      <c r="J9" s="82">
        <f t="shared" si="2"/>
        <v>2020</v>
      </c>
      <c r="K9" s="80">
        <f t="shared" ref="K9" si="3">SUM(K6:K8)</f>
        <v>10.1</v>
      </c>
      <c r="L9" s="85">
        <f t="shared" ref="L9" si="4">SUM(L6:L8)</f>
        <v>5.0999999999999996</v>
      </c>
      <c r="M9" s="86">
        <f t="shared" ref="M9" si="5">SUM(M6:M8)</f>
        <v>15.1</v>
      </c>
      <c r="N9" s="80">
        <f t="shared" ref="N9" si="6">SUM(N6:N8)</f>
        <v>20.100000000000001</v>
      </c>
      <c r="O9" s="87"/>
    </row>
    <row r="10" spans="2:15">
      <c r="B10" s="226"/>
      <c r="C10" s="229" t="str">
        <f>Strategiekaart!G6</f>
        <v>Training service medewerkers volgens trainingplan xyz: aantal servicemdw-ers getraind per einde jaar 2 = 80%</v>
      </c>
      <c r="D10" s="32" t="s">
        <v>62</v>
      </c>
      <c r="E10" s="32" t="s">
        <v>31</v>
      </c>
      <c r="F10" s="33">
        <v>0</v>
      </c>
      <c r="G10" s="74">
        <f t="shared" ref="G10:G19" si="7">SUM(H10:I10)</f>
        <v>0</v>
      </c>
      <c r="H10" s="44"/>
      <c r="I10" s="45"/>
      <c r="J10" s="33"/>
      <c r="K10" s="72">
        <f t="shared" si="1"/>
        <v>0.1</v>
      </c>
      <c r="L10" s="49">
        <v>0.1</v>
      </c>
      <c r="M10" s="50">
        <v>0.1</v>
      </c>
      <c r="N10" s="32">
        <v>0.1</v>
      </c>
      <c r="O10" s="34" t="s">
        <v>73</v>
      </c>
    </row>
    <row r="11" spans="2:15">
      <c r="B11" s="226"/>
      <c r="C11" s="229"/>
      <c r="D11" s="35" t="s">
        <v>72</v>
      </c>
      <c r="E11" s="35" t="s">
        <v>64</v>
      </c>
      <c r="F11" s="37">
        <v>0</v>
      </c>
      <c r="G11" s="112">
        <f t="shared" ref="G11:G12" si="8">SUM(H11:I11)</f>
        <v>0</v>
      </c>
      <c r="H11" s="11"/>
      <c r="I11" s="46"/>
      <c r="J11" s="37"/>
      <c r="K11" s="115">
        <f t="shared" si="1"/>
        <v>0.2</v>
      </c>
      <c r="L11" s="51">
        <v>0.2</v>
      </c>
      <c r="M11" s="52">
        <v>0.2</v>
      </c>
      <c r="N11" s="35">
        <v>0.2</v>
      </c>
      <c r="O11" s="43" t="s">
        <v>73</v>
      </c>
    </row>
    <row r="12" spans="2:15">
      <c r="B12" s="226"/>
      <c r="C12" s="229"/>
      <c r="D12" s="35" t="s">
        <v>63</v>
      </c>
      <c r="E12" s="36" t="s">
        <v>67</v>
      </c>
      <c r="F12" s="37">
        <v>0</v>
      </c>
      <c r="G12" s="112">
        <f t="shared" si="8"/>
        <v>70</v>
      </c>
      <c r="H12" s="11">
        <v>70</v>
      </c>
      <c r="I12" s="46"/>
      <c r="J12" s="37"/>
      <c r="K12" s="115">
        <f t="shared" si="1"/>
        <v>1</v>
      </c>
      <c r="L12" s="51">
        <v>1</v>
      </c>
      <c r="M12" s="52">
        <v>1</v>
      </c>
      <c r="N12" s="35">
        <v>1</v>
      </c>
      <c r="O12" s="38" t="s">
        <v>71</v>
      </c>
    </row>
    <row r="13" spans="2:15">
      <c r="B13" s="226"/>
      <c r="C13" s="229"/>
      <c r="D13" s="39" t="s">
        <v>68</v>
      </c>
      <c r="E13" s="40" t="s">
        <v>66</v>
      </c>
      <c r="F13" s="41">
        <v>0</v>
      </c>
      <c r="G13" s="113">
        <f t="shared" ref="G13" si="9">SUM(H13:I13)</f>
        <v>70</v>
      </c>
      <c r="H13" s="47"/>
      <c r="I13" s="48">
        <v>70</v>
      </c>
      <c r="J13" s="41">
        <v>30</v>
      </c>
      <c r="K13" s="116">
        <f t="shared" si="1"/>
        <v>1</v>
      </c>
      <c r="L13" s="53">
        <v>1</v>
      </c>
      <c r="M13" s="54">
        <v>1</v>
      </c>
      <c r="N13" s="39">
        <v>1</v>
      </c>
      <c r="O13" s="42" t="s">
        <v>71</v>
      </c>
    </row>
    <row r="14" spans="2:15">
      <c r="B14" s="226"/>
      <c r="C14" s="229"/>
      <c r="D14" s="80" t="s">
        <v>69</v>
      </c>
      <c r="E14" s="81"/>
      <c r="F14" s="82">
        <f t="shared" ref="F14:J14" si="10">SUM(F10:F13)</f>
        <v>0</v>
      </c>
      <c r="G14" s="82">
        <f t="shared" si="10"/>
        <v>140</v>
      </c>
      <c r="H14" s="83">
        <f t="shared" si="10"/>
        <v>70</v>
      </c>
      <c r="I14" s="84">
        <f t="shared" si="10"/>
        <v>70</v>
      </c>
      <c r="J14" s="82">
        <f t="shared" si="10"/>
        <v>30</v>
      </c>
      <c r="K14" s="80">
        <f>SUM(K10:K13)</f>
        <v>2.2999999999999998</v>
      </c>
      <c r="L14" s="85">
        <f t="shared" ref="L14:N14" si="11">SUM(L10:L13)</f>
        <v>2.2999999999999998</v>
      </c>
      <c r="M14" s="86">
        <f t="shared" si="11"/>
        <v>2.2999999999999998</v>
      </c>
      <c r="N14" s="80">
        <f t="shared" si="11"/>
        <v>2.2999999999999998</v>
      </c>
      <c r="O14" s="87"/>
    </row>
    <row r="15" spans="2:15">
      <c r="B15" s="226"/>
      <c r="C15" s="223" t="str">
        <f>Strategiekaart!G7</f>
        <v>Mysterie guests en evaluaties: elke 2 jaar wordt elke locatie bezocht door een mystery guest, met opvolgende evaluatie. Aantal locaties bezocht en geëvalueerd per einde jaar 2 = 100%</v>
      </c>
      <c r="D15" s="32" t="s">
        <v>74</v>
      </c>
      <c r="E15" s="32" t="s">
        <v>31</v>
      </c>
      <c r="F15" s="33">
        <v>0</v>
      </c>
      <c r="G15" s="74">
        <f t="shared" si="7"/>
        <v>0</v>
      </c>
      <c r="H15" s="44"/>
      <c r="I15" s="45"/>
      <c r="J15" s="33"/>
      <c r="K15" s="72">
        <f t="shared" si="1"/>
        <v>0.1</v>
      </c>
      <c r="L15" s="49">
        <v>0.1</v>
      </c>
      <c r="M15" s="50">
        <v>0.1</v>
      </c>
      <c r="N15" s="32">
        <v>0.1</v>
      </c>
      <c r="O15" s="34" t="s">
        <v>78</v>
      </c>
    </row>
    <row r="16" spans="2:15">
      <c r="B16" s="226"/>
      <c r="C16" s="224"/>
      <c r="D16" s="35" t="s">
        <v>75</v>
      </c>
      <c r="E16" s="36" t="s">
        <v>65</v>
      </c>
      <c r="F16" s="37">
        <v>0</v>
      </c>
      <c r="G16" s="112">
        <f t="shared" ref="G16:G17" si="12">SUM(H16:I16)</f>
        <v>50</v>
      </c>
      <c r="H16" s="11">
        <v>50</v>
      </c>
      <c r="I16" s="46"/>
      <c r="J16" s="37"/>
      <c r="K16" s="115">
        <f t="shared" si="1"/>
        <v>0.05</v>
      </c>
      <c r="L16" s="51">
        <v>0.1</v>
      </c>
      <c r="M16" s="52"/>
      <c r="N16" s="35"/>
      <c r="O16" s="43" t="s">
        <v>78</v>
      </c>
    </row>
    <row r="17" spans="2:15">
      <c r="B17" s="226"/>
      <c r="C17" s="224"/>
      <c r="D17" s="39" t="s">
        <v>77</v>
      </c>
      <c r="E17" s="40" t="s">
        <v>76</v>
      </c>
      <c r="F17" s="41">
        <v>0</v>
      </c>
      <c r="G17" s="113">
        <f t="shared" si="12"/>
        <v>50</v>
      </c>
      <c r="H17" s="47"/>
      <c r="I17" s="48">
        <v>50</v>
      </c>
      <c r="J17" s="41">
        <v>50</v>
      </c>
      <c r="K17" s="116">
        <f t="shared" si="1"/>
        <v>0.05</v>
      </c>
      <c r="L17" s="53"/>
      <c r="M17" s="54">
        <v>0.1</v>
      </c>
      <c r="N17" s="39">
        <v>0.1</v>
      </c>
      <c r="O17" s="43" t="s">
        <v>78</v>
      </c>
    </row>
    <row r="18" spans="2:15">
      <c r="B18" s="226"/>
      <c r="C18" s="238"/>
      <c r="D18" s="80" t="s">
        <v>69</v>
      </c>
      <c r="E18" s="81"/>
      <c r="F18" s="82">
        <f>SUM(F15:F17)</f>
        <v>0</v>
      </c>
      <c r="G18" s="82">
        <f t="shared" ref="G18" si="13">SUM(G15:G17)</f>
        <v>100</v>
      </c>
      <c r="H18" s="83">
        <f t="shared" ref="H18" si="14">SUM(H15:H17)</f>
        <v>50</v>
      </c>
      <c r="I18" s="84">
        <f t="shared" ref="I18" si="15">SUM(I15:I17)</f>
        <v>50</v>
      </c>
      <c r="J18" s="82">
        <f t="shared" ref="J18" si="16">SUM(J15:J17)</f>
        <v>50</v>
      </c>
      <c r="K18" s="80">
        <f t="shared" ref="K18" si="17">SUM(K15:K17)</f>
        <v>0.2</v>
      </c>
      <c r="L18" s="85">
        <f t="shared" ref="L18" si="18">SUM(L15:L17)</f>
        <v>0.2</v>
      </c>
      <c r="M18" s="86">
        <f t="shared" ref="M18" si="19">SUM(M15:M17)</f>
        <v>0.2</v>
      </c>
      <c r="N18" s="80">
        <f t="shared" ref="N18" si="20">SUM(N15:N17)</f>
        <v>0.2</v>
      </c>
      <c r="O18" s="87"/>
    </row>
    <row r="19" spans="2:15">
      <c r="B19" s="226"/>
      <c r="C19" s="223" t="str">
        <f>Strategiekaart!G8</f>
        <v>Ontwikkelen informatie/klantportaal tbv betere informatieverstrekking aan klanten; volledig live per einde jaar 2.</v>
      </c>
      <c r="D19" s="32" t="s">
        <v>80</v>
      </c>
      <c r="E19" s="32" t="s">
        <v>64</v>
      </c>
      <c r="F19" s="33">
        <v>0</v>
      </c>
      <c r="G19" s="74">
        <f t="shared" si="7"/>
        <v>0</v>
      </c>
      <c r="H19" s="44"/>
      <c r="I19" s="45"/>
      <c r="J19" s="33"/>
      <c r="K19" s="72">
        <f t="shared" si="1"/>
        <v>0.25</v>
      </c>
      <c r="L19" s="49">
        <v>0.5</v>
      </c>
      <c r="M19" s="50"/>
      <c r="N19" s="32"/>
      <c r="O19" s="34" t="s">
        <v>78</v>
      </c>
    </row>
    <row r="20" spans="2:15">
      <c r="B20" s="226"/>
      <c r="C20" s="224"/>
      <c r="D20" s="35" t="s">
        <v>81</v>
      </c>
      <c r="E20" s="35" t="s">
        <v>16</v>
      </c>
      <c r="F20" s="37">
        <v>0</v>
      </c>
      <c r="G20" s="112">
        <f t="shared" ref="G20:G22" si="21">SUM(H20:I20)</f>
        <v>0</v>
      </c>
      <c r="H20" s="11"/>
      <c r="I20" s="46"/>
      <c r="J20" s="37"/>
      <c r="K20" s="115">
        <f t="shared" si="1"/>
        <v>0.15</v>
      </c>
      <c r="L20" s="51">
        <v>0.3</v>
      </c>
      <c r="M20" s="52"/>
      <c r="N20" s="35"/>
      <c r="O20" s="43" t="s">
        <v>78</v>
      </c>
    </row>
    <row r="21" spans="2:15">
      <c r="B21" s="226"/>
      <c r="C21" s="224"/>
      <c r="D21" s="35" t="s">
        <v>82</v>
      </c>
      <c r="E21" s="35" t="s">
        <v>83</v>
      </c>
      <c r="F21" s="37">
        <v>0</v>
      </c>
      <c r="G21" s="112">
        <f t="shared" si="21"/>
        <v>120</v>
      </c>
      <c r="H21" s="11">
        <v>100</v>
      </c>
      <c r="I21" s="46">
        <v>20</v>
      </c>
      <c r="J21" s="37">
        <v>50</v>
      </c>
      <c r="K21" s="115">
        <f t="shared" si="1"/>
        <v>0.25</v>
      </c>
      <c r="L21" s="51">
        <v>0.2</v>
      </c>
      <c r="M21" s="52">
        <v>0.3</v>
      </c>
      <c r="N21" s="35"/>
      <c r="O21" s="43" t="s">
        <v>78</v>
      </c>
    </row>
    <row r="22" spans="2:15">
      <c r="B22" s="226"/>
      <c r="C22" s="224"/>
      <c r="D22" s="39" t="s">
        <v>84</v>
      </c>
      <c r="E22" s="39" t="s">
        <v>17</v>
      </c>
      <c r="F22" s="41">
        <v>0</v>
      </c>
      <c r="G22" s="113">
        <f t="shared" si="21"/>
        <v>80</v>
      </c>
      <c r="H22" s="47"/>
      <c r="I22" s="48">
        <v>80</v>
      </c>
      <c r="J22" s="41">
        <v>50</v>
      </c>
      <c r="K22" s="116">
        <f t="shared" si="1"/>
        <v>0.25</v>
      </c>
      <c r="L22" s="53"/>
      <c r="M22" s="54">
        <v>0.5</v>
      </c>
      <c r="N22" s="39">
        <v>0.2</v>
      </c>
      <c r="O22" s="55" t="s">
        <v>78</v>
      </c>
    </row>
    <row r="23" spans="2:15">
      <c r="B23" s="226"/>
      <c r="C23" s="224"/>
      <c r="D23" s="72" t="s">
        <v>69</v>
      </c>
      <c r="E23" s="73"/>
      <c r="F23" s="74">
        <f t="shared" ref="F23" si="22">SUM(F19:F22)</f>
        <v>0</v>
      </c>
      <c r="G23" s="74">
        <f t="shared" ref="G23" si="23">SUM(G19:G22)</f>
        <v>200</v>
      </c>
      <c r="H23" s="75">
        <f t="shared" ref="H23" si="24">SUM(H19:H22)</f>
        <v>100</v>
      </c>
      <c r="I23" s="76">
        <f t="shared" ref="I23" si="25">SUM(I19:I22)</f>
        <v>100</v>
      </c>
      <c r="J23" s="74">
        <f t="shared" ref="J23" si="26">SUM(J19:J22)</f>
        <v>100</v>
      </c>
      <c r="K23" s="72">
        <f>SUM(K19:K22)</f>
        <v>0.9</v>
      </c>
      <c r="L23" s="77">
        <f t="shared" ref="L23" si="27">SUM(L19:L22)</f>
        <v>1</v>
      </c>
      <c r="M23" s="78">
        <f t="shared" ref="M23" si="28">SUM(M19:M22)</f>
        <v>0.8</v>
      </c>
      <c r="N23" s="72">
        <f t="shared" ref="N23" si="29">SUM(N19:N22)</f>
        <v>0.2</v>
      </c>
      <c r="O23" s="79"/>
    </row>
    <row r="24" spans="2:15" s="10" customFormat="1" ht="15" thickBot="1">
      <c r="B24" s="227"/>
      <c r="C24" s="71" t="s">
        <v>85</v>
      </c>
      <c r="D24" s="65"/>
      <c r="E24" s="66"/>
      <c r="F24" s="67">
        <f>F9+F14+F18+F23</f>
        <v>0</v>
      </c>
      <c r="G24" s="67">
        <f t="shared" ref="G24:N24" si="30">G9+G14+G18+G23</f>
        <v>2540</v>
      </c>
      <c r="H24" s="63">
        <f t="shared" si="30"/>
        <v>770</v>
      </c>
      <c r="I24" s="64">
        <f t="shared" si="30"/>
        <v>1770</v>
      </c>
      <c r="J24" s="67">
        <f t="shared" si="30"/>
        <v>2200</v>
      </c>
      <c r="K24" s="65">
        <f t="shared" si="30"/>
        <v>13.499999999999998</v>
      </c>
      <c r="L24" s="68">
        <f t="shared" si="30"/>
        <v>8.6</v>
      </c>
      <c r="M24" s="69">
        <f t="shared" si="30"/>
        <v>18.399999999999999</v>
      </c>
      <c r="N24" s="65">
        <f t="shared" si="30"/>
        <v>22.8</v>
      </c>
      <c r="O24" s="70"/>
    </row>
    <row r="25" spans="2:15" ht="15" thickBot="1">
      <c r="B25" s="88" t="s">
        <v>3</v>
      </c>
      <c r="C25" s="89"/>
      <c r="D25" s="90"/>
      <c r="E25" s="90"/>
      <c r="F25" s="91"/>
      <c r="G25" s="185"/>
      <c r="H25" s="94"/>
      <c r="I25" s="95"/>
      <c r="J25" s="91"/>
      <c r="K25" s="186"/>
      <c r="L25" s="96"/>
      <c r="M25" s="97"/>
      <c r="N25" s="92"/>
      <c r="O25" s="93"/>
    </row>
    <row r="26" spans="2:15" ht="15" thickBot="1">
      <c r="B26" s="88" t="s">
        <v>4</v>
      </c>
      <c r="C26" s="89"/>
      <c r="D26" s="90"/>
      <c r="E26" s="90"/>
      <c r="F26" s="91"/>
      <c r="G26" s="185"/>
      <c r="H26" s="94"/>
      <c r="I26" s="95"/>
      <c r="J26" s="91"/>
      <c r="K26" s="186"/>
      <c r="L26" s="96"/>
      <c r="M26" s="97"/>
      <c r="N26" s="92"/>
      <c r="O26" s="93"/>
    </row>
    <row r="27" spans="2:15" ht="15" thickBot="1">
      <c r="B27" s="88" t="s">
        <v>5</v>
      </c>
      <c r="C27" s="89"/>
      <c r="D27" s="90"/>
      <c r="E27" s="90"/>
      <c r="F27" s="91"/>
      <c r="G27" s="185"/>
      <c r="H27" s="94"/>
      <c r="I27" s="95"/>
      <c r="J27" s="91"/>
      <c r="K27" s="186"/>
      <c r="L27" s="96"/>
      <c r="M27" s="97"/>
      <c r="N27" s="92"/>
      <c r="O27" s="93"/>
    </row>
    <row r="28" spans="2:15" ht="15" thickBot="1">
      <c r="B28" s="193" t="s">
        <v>19</v>
      </c>
      <c r="C28" s="194"/>
      <c r="D28" s="195"/>
      <c r="E28" s="195"/>
      <c r="F28" s="196">
        <f>F24+F25+F26+F27</f>
        <v>0</v>
      </c>
      <c r="G28" s="196">
        <f t="shared" ref="G28:N28" si="31">G24+G25+G26+G27</f>
        <v>2540</v>
      </c>
      <c r="H28" s="199">
        <f t="shared" si="31"/>
        <v>770</v>
      </c>
      <c r="I28" s="200">
        <f t="shared" si="31"/>
        <v>1770</v>
      </c>
      <c r="J28" s="196">
        <f t="shared" si="31"/>
        <v>2200</v>
      </c>
      <c r="K28" s="197">
        <f t="shared" si="31"/>
        <v>13.499999999999998</v>
      </c>
      <c r="L28" s="201">
        <f t="shared" si="31"/>
        <v>8.6</v>
      </c>
      <c r="M28" s="202">
        <f t="shared" si="31"/>
        <v>18.399999999999999</v>
      </c>
      <c r="N28" s="197">
        <f t="shared" si="31"/>
        <v>22.8</v>
      </c>
      <c r="O28" s="198"/>
    </row>
    <row r="29" spans="2:15">
      <c r="B29" s="12" t="s">
        <v>15</v>
      </c>
      <c r="C29" s="13"/>
      <c r="D29" s="14"/>
      <c r="E29" s="14"/>
      <c r="F29" s="14"/>
      <c r="G29" s="14"/>
      <c r="H29" s="14"/>
      <c r="I29" s="14"/>
      <c r="J29" s="14"/>
      <c r="K29" s="14"/>
      <c r="L29" s="14"/>
      <c r="M29" s="14"/>
      <c r="N29" s="14"/>
      <c r="O29" s="15"/>
    </row>
    <row r="30" spans="2:15">
      <c r="B30" s="21" t="s">
        <v>23</v>
      </c>
      <c r="O30" s="22"/>
    </row>
    <row r="31" spans="2:15">
      <c r="B31" s="21" t="s">
        <v>24</v>
      </c>
      <c r="O31" s="22"/>
    </row>
    <row r="32" spans="2:15">
      <c r="B32" s="21" t="s">
        <v>41</v>
      </c>
      <c r="O32" s="22"/>
    </row>
    <row r="33" spans="2:15">
      <c r="B33" s="21" t="s">
        <v>86</v>
      </c>
      <c r="O33" s="22"/>
    </row>
    <row r="34" spans="2:15">
      <c r="B34" s="21" t="s">
        <v>40</v>
      </c>
      <c r="O34" s="22"/>
    </row>
    <row r="35" spans="2:15">
      <c r="B35" s="21" t="s">
        <v>87</v>
      </c>
      <c r="O35" s="22"/>
    </row>
    <row r="36" spans="2:15">
      <c r="B36" s="21" t="s">
        <v>88</v>
      </c>
      <c r="O36" s="22"/>
    </row>
    <row r="37" spans="2:15" ht="15" thickBot="1">
      <c r="B37" s="16" t="s">
        <v>89</v>
      </c>
      <c r="C37" s="17"/>
      <c r="D37" s="18"/>
      <c r="E37" s="18"/>
      <c r="F37" s="18"/>
      <c r="G37" s="18"/>
      <c r="H37" s="18"/>
      <c r="I37" s="18"/>
      <c r="J37" s="18"/>
      <c r="K37" s="18"/>
      <c r="L37" s="18"/>
      <c r="M37" s="18"/>
      <c r="N37" s="18"/>
      <c r="O37" s="19"/>
    </row>
  </sheetData>
  <mergeCells count="11">
    <mergeCell ref="C19:C23"/>
    <mergeCell ref="B6:B24"/>
    <mergeCell ref="C6:C9"/>
    <mergeCell ref="C10:C14"/>
    <mergeCell ref="O4:O5"/>
    <mergeCell ref="F4:F5"/>
    <mergeCell ref="E4:E5"/>
    <mergeCell ref="D4:D5"/>
    <mergeCell ref="C4:C5"/>
    <mergeCell ref="B4:B5"/>
    <mergeCell ref="C15:C18"/>
  </mergeCells>
  <pageMargins left="0.7" right="0.7" top="0.75" bottom="0.75" header="0.3" footer="0.3"/>
  <pageSetup paperSize="9" scale="61" fitToHeight="0" orientation="landscape" r:id="rId1"/>
  <ignoredErrors>
    <ignoredError sqref="E7:E8 E12 E13:F13 E16:E17" numberStoredAsText="1"/>
    <ignoredError sqref="G6:G8 G19 K26:K27 K6:K8 G10 H14:J14 H13:J13 H16:J18 H15:J15 K10:K12 G21:G22 K15:K17 K19:K24" formulaRange="1"/>
    <ignoredError sqref="G9 G14:G18 K9 K13:K14 K18 K25" formula="1" formulaRange="1"/>
    <ignoredError sqref="G13" numberStoredAsText="1" formulaRange="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4</vt:i4>
      </vt:variant>
    </vt:vector>
  </HeadingPairs>
  <TitlesOfParts>
    <vt:vector size="12" baseType="lpstr">
      <vt:lpstr>Cover</vt:lpstr>
      <vt:lpstr>Bepalingen</vt:lpstr>
      <vt:lpstr>Modeltoelichting</vt:lpstr>
      <vt:lpstr>INVOER-&gt;</vt:lpstr>
      <vt:lpstr>Strategiekaart</vt:lpstr>
      <vt:lpstr>Strategische initiatieven</vt:lpstr>
      <vt:lpstr>Strategische risico's</vt:lpstr>
      <vt:lpstr>Voorbeeld Exploitatie spec</vt:lpstr>
      <vt:lpstr>Strategiekaart!Print_Area</vt:lpstr>
      <vt:lpstr>'Strategische initiatieven'!Print_Area</vt:lpstr>
      <vt:lpstr>'Strategische risico''s'!Print_Area</vt:lpstr>
      <vt:lpstr>'Voorbeeld Exploitatie spec'!Print_Area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Sieuwerd Tiemersma</dc:creator>
  <cp:lastModifiedBy>Sieuwerd Tiemersma</cp:lastModifiedBy>
  <cp:lastPrinted>2026-06-19T14:56:37Z</cp:lastPrinted>
  <dcterms:created xsi:type="dcterms:W3CDTF">2026-06-19T08:02:24Z</dcterms:created>
  <dcterms:modified xsi:type="dcterms:W3CDTF">2026-08-09T08:38:01Z</dcterms:modified>
</cp:coreProperties>
</file>